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2935" windowHeight="8895"/>
  </bookViews>
  <sheets>
    <sheet name="Treasure Data" sheetId="1" r:id="rId1"/>
    <sheet name="Text" sheetId="2" r:id="rId2"/>
    <sheet name="XML" sheetId="3" r:id="rId3"/>
  </sheets>
  <definedNames>
    <definedName name="ValueTable" localSheetId="0">'Treasure Data'!$R$2:$S$255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2" i="1"/>
  <c r="R1" i="1" l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2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3" i="1"/>
  <c r="A92" i="3" l="1"/>
</calcChain>
</file>

<file path=xl/sharedStrings.xml><?xml version="1.0" encoding="utf-8"?>
<sst xmlns="http://schemas.openxmlformats.org/spreadsheetml/2006/main" count="787" uniqueCount="702">
  <si>
    <t>Job Name</t>
  </si>
  <si>
    <t>Lvl</t>
  </si>
  <si>
    <t>Item 1 Name</t>
  </si>
  <si>
    <t>Item 2 Name</t>
  </si>
  <si>
    <t>Item 3 Name</t>
  </si>
  <si>
    <t>Item 4 Name</t>
  </si>
  <si>
    <t>Item 5 Name</t>
  </si>
  <si>
    <t>Item 6 Name</t>
  </si>
  <si>
    <t>Item 7 Name</t>
  </si>
  <si>
    <t>Item 8 Name</t>
  </si>
  <si>
    <t>Random Equip.</t>
  </si>
  <si>
    <t>F0</t>
  </si>
  <si>
    <t>F1</t>
  </si>
  <si>
    <t>F2</t>
  </si>
  <si>
    <t>F3</t>
  </si>
  <si>
    <t>F4</t>
  </si>
  <si>
    <t>F6</t>
  </si>
  <si>
    <t>F7</t>
  </si>
  <si>
    <t>F8</t>
  </si>
  <si>
    <t>Squire</t>
  </si>
  <si>
    <t>Holy Knight</t>
  </si>
  <si>
    <t>Arc Knight</t>
  </si>
  <si>
    <t>Lune Knight</t>
  </si>
  <si>
    <t>Duke</t>
  </si>
  <si>
    <t>Princess</t>
  </si>
  <si>
    <t>Holy Swords</t>
  </si>
  <si>
    <t>High Priest</t>
  </si>
  <si>
    <t>Dragoner</t>
  </si>
  <si>
    <t>Holy Priest</t>
  </si>
  <si>
    <t>Dark Knight</t>
  </si>
  <si>
    <t>Hell Knight</t>
  </si>
  <si>
    <t>Bishop</t>
  </si>
  <si>
    <t>Cleric</t>
  </si>
  <si>
    <t>Astrologist</t>
  </si>
  <si>
    <t>Engineer</t>
  </si>
  <si>
    <t>Cardinal</t>
  </si>
  <si>
    <t>Heaven Knight</t>
  </si>
  <si>
    <t>Delita's Sis</t>
  </si>
  <si>
    <t>Arc Duke</t>
  </si>
  <si>
    <t>Temple Knight</t>
  </si>
  <si>
    <t>White Knight</t>
  </si>
  <si>
    <t>Arc Witch</t>
  </si>
  <si>
    <t>Bi-Count</t>
  </si>
  <si>
    <t>Divine Knight</t>
  </si>
  <si>
    <t>Knight Blade</t>
  </si>
  <si>
    <t>Sorceror</t>
  </si>
  <si>
    <t>Assassin</t>
  </si>
  <si>
    <t>Phony Saint</t>
  </si>
  <si>
    <t>Soldier</t>
  </si>
  <si>
    <t>Chemist</t>
  </si>
  <si>
    <t>Priest</t>
  </si>
  <si>
    <t>Wizard</t>
  </si>
  <si>
    <t>Oracle</t>
  </si>
  <si>
    <t>Warlock</t>
  </si>
  <si>
    <t>Knight</t>
  </si>
  <si>
    <t>Angel of Death</t>
  </si>
  <si>
    <t>Archer</t>
  </si>
  <si>
    <t>Regulator</t>
  </si>
  <si>
    <t>Holy Angel</t>
  </si>
  <si>
    <t>Impure King</t>
  </si>
  <si>
    <t>Time Mage</t>
  </si>
  <si>
    <t>Ghost of Fury</t>
  </si>
  <si>
    <t>Summoner</t>
  </si>
  <si>
    <t>Holy Dragon</t>
  </si>
  <si>
    <t>Arch Angel</t>
  </si>
  <si>
    <t>Monk</t>
  </si>
  <si>
    <t>Thief</t>
  </si>
  <si>
    <t>Mediator</t>
  </si>
  <si>
    <t>Geomancer</t>
  </si>
  <si>
    <t>Lancer</t>
  </si>
  <si>
    <t>Samurai</t>
  </si>
  <si>
    <t>Ninja</t>
  </si>
  <si>
    <t>Calculator</t>
  </si>
  <si>
    <t>Bard</t>
  </si>
  <si>
    <t>Dancer</t>
  </si>
  <si>
    <t>Mime</t>
  </si>
  <si>
    <t>Chocobo</t>
  </si>
  <si>
    <t>01</t>
  </si>
  <si>
    <t>02</t>
  </si>
  <si>
    <t>Black Chocobo</t>
  </si>
  <si>
    <t>Red Chocobo</t>
  </si>
  <si>
    <t>Goblin</t>
  </si>
  <si>
    <t>Black Goblin</t>
  </si>
  <si>
    <t>Gobbledeguck</t>
  </si>
  <si>
    <t>Bomb</t>
  </si>
  <si>
    <t>Grenade</t>
  </si>
  <si>
    <t>Explosive</t>
  </si>
  <si>
    <t>Red Panther</t>
  </si>
  <si>
    <t>Cuar</t>
  </si>
  <si>
    <t>Vampire</t>
  </si>
  <si>
    <t>Pisco Demon</t>
  </si>
  <si>
    <t>Squidlarkin</t>
  </si>
  <si>
    <t>Mindflare</t>
  </si>
  <si>
    <t>Skeleton</t>
  </si>
  <si>
    <t>Bone Snatch</t>
  </si>
  <si>
    <t>Living Bone</t>
  </si>
  <si>
    <t>Ghoul</t>
  </si>
  <si>
    <t>Gust</t>
  </si>
  <si>
    <t>Revnant</t>
  </si>
  <si>
    <t>Flotiball</t>
  </si>
  <si>
    <t>Ahriman</t>
  </si>
  <si>
    <t>Plague</t>
  </si>
  <si>
    <t>Juravis</t>
  </si>
  <si>
    <t>Steel Hawk</t>
  </si>
  <si>
    <t>Cocatoris</t>
  </si>
  <si>
    <t>Uribo</t>
  </si>
  <si>
    <t>Porky</t>
  </si>
  <si>
    <t>Wildbow</t>
  </si>
  <si>
    <t>Woodman</t>
  </si>
  <si>
    <t>Trent</t>
  </si>
  <si>
    <t>Taiju</t>
  </si>
  <si>
    <t xml:space="preserve">Bull Demon </t>
  </si>
  <si>
    <t xml:space="preserve">Minitaurus </t>
  </si>
  <si>
    <t>Sacred</t>
  </si>
  <si>
    <t>Morbol</t>
  </si>
  <si>
    <t>Ochu</t>
  </si>
  <si>
    <t>Great Morbol</t>
  </si>
  <si>
    <t>Behemoth</t>
  </si>
  <si>
    <t>King Behemoth</t>
  </si>
  <si>
    <t>Dark Behemoth</t>
  </si>
  <si>
    <t>Dragon</t>
  </si>
  <si>
    <t>Blue Dragon</t>
  </si>
  <si>
    <t>Red Dragon</t>
  </si>
  <si>
    <t>Hyudra</t>
  </si>
  <si>
    <t>Hydra</t>
  </si>
  <si>
    <t>Tiamat</t>
  </si>
  <si>
    <t>None</t>
  </si>
  <si>
    <t>Byblos</t>
  </si>
  <si>
    <t>Steel Giant</t>
  </si>
  <si>
    <t>Apanda</t>
  </si>
  <si>
    <t>Serpentarius</t>
  </si>
  <si>
    <t>Archaic Demon</t>
  </si>
  <si>
    <t xml:space="preserve">Ultima Demon </t>
  </si>
  <si>
    <t>Dagger</t>
  </si>
  <si>
    <t>Mythril Knife</t>
  </si>
  <si>
    <t>Blind Knife</t>
  </si>
  <si>
    <t>Mage Masher</t>
  </si>
  <si>
    <t>Platina Dagger</t>
  </si>
  <si>
    <t>Main Gauche</t>
  </si>
  <si>
    <t>Orichalcum</t>
  </si>
  <si>
    <t>Assassin Dagger</t>
  </si>
  <si>
    <t>Air Knife</t>
  </si>
  <si>
    <t>Zorlin Shape</t>
  </si>
  <si>
    <t>Hidden Knife</t>
  </si>
  <si>
    <t>Ninja Knife</t>
  </si>
  <si>
    <t>Short Edge</t>
  </si>
  <si>
    <t>Ninja Edge</t>
  </si>
  <si>
    <t>Spell Edge</t>
  </si>
  <si>
    <t>Sasuke Knife</t>
  </si>
  <si>
    <t>Iga Knife</t>
  </si>
  <si>
    <t>Koga Knife</t>
  </si>
  <si>
    <t>Broad Sword</t>
  </si>
  <si>
    <t>Long Sword</t>
  </si>
  <si>
    <t>Iron Sword</t>
  </si>
  <si>
    <t>Mythril Sword</t>
  </si>
  <si>
    <t>Blood Sword</t>
  </si>
  <si>
    <t>Coral Sword</t>
  </si>
  <si>
    <t>Ancient Sword</t>
  </si>
  <si>
    <t>Sleep Sword</t>
  </si>
  <si>
    <t>Platinum Sword</t>
  </si>
  <si>
    <t>Diamond Sword</t>
  </si>
  <si>
    <t>Ice Brand</t>
  </si>
  <si>
    <t>Rune Blade</t>
  </si>
  <si>
    <t>Nagrarock</t>
  </si>
  <si>
    <t>Materia Blade</t>
  </si>
  <si>
    <t>Defender</t>
  </si>
  <si>
    <t>Save the Queen</t>
  </si>
  <si>
    <t>Excalibur</t>
  </si>
  <si>
    <t>Ragnarok</t>
  </si>
  <si>
    <t>Chaos Blade</t>
  </si>
  <si>
    <t>Asura Knife</t>
  </si>
  <si>
    <t xml:space="preserve">Koutetsu Knife </t>
  </si>
  <si>
    <t>Bizen Boat</t>
  </si>
  <si>
    <t>Murasame</t>
  </si>
  <si>
    <t>Heaven's Cloud</t>
  </si>
  <si>
    <t>Kiyomori</t>
  </si>
  <si>
    <t>Muramasa</t>
  </si>
  <si>
    <t>Kikuichimoji</t>
  </si>
  <si>
    <t>Masamune</t>
  </si>
  <si>
    <t>Chirijiraden</t>
  </si>
  <si>
    <t>Battle Axe</t>
  </si>
  <si>
    <t>Giant Axe</t>
  </si>
  <si>
    <t>Slasher</t>
  </si>
  <si>
    <t>Rod</t>
  </si>
  <si>
    <t>Thunder Rod</t>
  </si>
  <si>
    <t>Flame Rod</t>
  </si>
  <si>
    <t>Ice Rod</t>
  </si>
  <si>
    <t>Poison Rod</t>
  </si>
  <si>
    <t>Wizard Rod</t>
  </si>
  <si>
    <t>Dragon Rod</t>
  </si>
  <si>
    <t>Faith Rod</t>
  </si>
  <si>
    <t>Oak Staff</t>
  </si>
  <si>
    <t>White Staff</t>
  </si>
  <si>
    <t>Healing Staff</t>
  </si>
  <si>
    <t xml:space="preserve">Rainbow Staff </t>
  </si>
  <si>
    <t>Wizard Staff</t>
  </si>
  <si>
    <t>Gold Staff</t>
  </si>
  <si>
    <t>Mace of Zeus</t>
  </si>
  <si>
    <t>Sage Staff</t>
  </si>
  <si>
    <t>Flail</t>
  </si>
  <si>
    <t>Flame Whip</t>
  </si>
  <si>
    <t>Morning Star</t>
  </si>
  <si>
    <t>Scorpion Tail</t>
  </si>
  <si>
    <t>Romanda Gun</t>
  </si>
  <si>
    <t>Mythril Gun</t>
  </si>
  <si>
    <t>Stone Gun</t>
  </si>
  <si>
    <t>Blaze Gun</t>
  </si>
  <si>
    <t>Glacier Gun</t>
  </si>
  <si>
    <t>Blast Gun</t>
  </si>
  <si>
    <t>Bow Gun</t>
  </si>
  <si>
    <t>Night Killer</t>
  </si>
  <si>
    <t>Cross Bow</t>
  </si>
  <si>
    <t>Poison Bow</t>
  </si>
  <si>
    <t>Hunting Bow</t>
  </si>
  <si>
    <t xml:space="preserve">Gastrafitis </t>
  </si>
  <si>
    <t>Long Bow</t>
  </si>
  <si>
    <t>Silver Bow</t>
  </si>
  <si>
    <t>Ice Bow</t>
  </si>
  <si>
    <t>Lightning Bow</t>
  </si>
  <si>
    <t>Windslash Bow</t>
  </si>
  <si>
    <t>Mythril Bow</t>
  </si>
  <si>
    <t xml:space="preserve">Ultimus Bow </t>
  </si>
  <si>
    <t>Yoichi Bow</t>
  </si>
  <si>
    <t>Perseus Bow</t>
  </si>
  <si>
    <t>Ramia Harp</t>
  </si>
  <si>
    <t>Bloody Strings</t>
  </si>
  <si>
    <t>Fairy Harp</t>
  </si>
  <si>
    <t>Battle Dict</t>
  </si>
  <si>
    <t>Monster Dict</t>
  </si>
  <si>
    <t xml:space="preserve">Papyrus Plate </t>
  </si>
  <si>
    <t>Madlemgen</t>
  </si>
  <si>
    <t>Javelin</t>
  </si>
  <si>
    <t>Spear</t>
  </si>
  <si>
    <t>Mythril Spear</t>
  </si>
  <si>
    <t>Partisan</t>
  </si>
  <si>
    <t>Oberisk</t>
  </si>
  <si>
    <t>Holy Lance</t>
  </si>
  <si>
    <t>Dragon Whisker</t>
  </si>
  <si>
    <t>Cypress Rod</t>
  </si>
  <si>
    <t>Battle Bamboo</t>
  </si>
  <si>
    <t>Musk Rod</t>
  </si>
  <si>
    <t>Iron Fan</t>
  </si>
  <si>
    <t>Gokuu Rod</t>
  </si>
  <si>
    <t>Ivory Rod</t>
  </si>
  <si>
    <t>Octagon Rod</t>
  </si>
  <si>
    <t>Whale Whisker</t>
  </si>
  <si>
    <t>C Bag</t>
  </si>
  <si>
    <t>FS Bag</t>
  </si>
  <si>
    <t>P Bag</t>
  </si>
  <si>
    <t>H Bag</t>
  </si>
  <si>
    <t>Persia</t>
  </si>
  <si>
    <t>Cashmere</t>
  </si>
  <si>
    <t>Ryozan Silk</t>
  </si>
  <si>
    <t>Shuriken</t>
  </si>
  <si>
    <t>Magic Shuriken</t>
  </si>
  <si>
    <t>Yagyu Darkness</t>
  </si>
  <si>
    <t>Fire Ball</t>
  </si>
  <si>
    <t>Water Ball</t>
  </si>
  <si>
    <t>Lightning Ball</t>
  </si>
  <si>
    <t>Escutcheon</t>
  </si>
  <si>
    <t>Buckler</t>
  </si>
  <si>
    <t>Bronze Shield</t>
  </si>
  <si>
    <t>Round Shield</t>
  </si>
  <si>
    <t>Mythril Shield</t>
  </si>
  <si>
    <t>Gold Shield</t>
  </si>
  <si>
    <t>Ice Shield</t>
  </si>
  <si>
    <t>Flame Shield</t>
  </si>
  <si>
    <t>Aegis Shield</t>
  </si>
  <si>
    <t>Diamond Shield</t>
  </si>
  <si>
    <t xml:space="preserve">Platina Shield </t>
  </si>
  <si>
    <t>Crystal Shield</t>
  </si>
  <si>
    <t>Genji Shield</t>
  </si>
  <si>
    <t>Kaiser Plate</t>
  </si>
  <si>
    <t>Venetian Shield</t>
  </si>
  <si>
    <t xml:space="preserve">Leather Helmet </t>
  </si>
  <si>
    <t>Bronze Helmet</t>
  </si>
  <si>
    <t>Iron Helmet</t>
  </si>
  <si>
    <t>Barbuta</t>
  </si>
  <si>
    <t xml:space="preserve">Mythril Helmet </t>
  </si>
  <si>
    <t>Gold Helmet</t>
  </si>
  <si>
    <t>Cross Helmet</t>
  </si>
  <si>
    <t xml:space="preserve">Diamond Helmet </t>
  </si>
  <si>
    <t xml:space="preserve">Platina Helmet </t>
  </si>
  <si>
    <t>Circlet</t>
  </si>
  <si>
    <t xml:space="preserve">Crystal Helmet </t>
  </si>
  <si>
    <t>Genji Helmet</t>
  </si>
  <si>
    <t>Grand Helmet</t>
  </si>
  <si>
    <t>Leather Hat</t>
  </si>
  <si>
    <t>Feather Hat</t>
  </si>
  <si>
    <t>Red Hood</t>
  </si>
  <si>
    <t>Headgear</t>
  </si>
  <si>
    <t>Triangle Hat</t>
  </si>
  <si>
    <t>Green Beret</t>
  </si>
  <si>
    <t xml:space="preserve">Twist Headband </t>
  </si>
  <si>
    <t>Holy Miter</t>
  </si>
  <si>
    <t>Black Hood</t>
  </si>
  <si>
    <t xml:space="preserve">Golden Hairpin </t>
  </si>
  <si>
    <t>Flash Hat</t>
  </si>
  <si>
    <t>Thief Hat</t>
  </si>
  <si>
    <t>Cachusha</t>
  </si>
  <si>
    <t>Barette</t>
  </si>
  <si>
    <t>Ribbon</t>
  </si>
  <si>
    <t>Leather Armor</t>
  </si>
  <si>
    <t>Linen Cuirass</t>
  </si>
  <si>
    <t>Bronze Armor</t>
  </si>
  <si>
    <t>Chain Mail</t>
  </si>
  <si>
    <t>Mythril Armor</t>
  </si>
  <si>
    <t>Plate Mail</t>
  </si>
  <si>
    <t>Gold Armor</t>
  </si>
  <si>
    <t>Diamond Armor</t>
  </si>
  <si>
    <t>Platina Armor</t>
  </si>
  <si>
    <t>Carabini Mail</t>
  </si>
  <si>
    <t>Crystal Mail</t>
  </si>
  <si>
    <t>Genji Armor</t>
  </si>
  <si>
    <t>Reflect Mail</t>
  </si>
  <si>
    <t>Maximillian</t>
  </si>
  <si>
    <t>Clothes / Clothing</t>
  </si>
  <si>
    <t>Leather Outfit</t>
  </si>
  <si>
    <t>Leather Vest</t>
  </si>
  <si>
    <t>Chain Vest</t>
  </si>
  <si>
    <t>Mythril Vest</t>
  </si>
  <si>
    <t>Adaman Vest</t>
  </si>
  <si>
    <t>Wizard Outfit</t>
  </si>
  <si>
    <t>Brigandine</t>
  </si>
  <si>
    <t>Judo Outfit</t>
  </si>
  <si>
    <t>Power Sleeve</t>
  </si>
  <si>
    <t>Earth Clothes</t>
  </si>
  <si>
    <t>Secret Clothes</t>
  </si>
  <si>
    <t>Black Costume</t>
  </si>
  <si>
    <t>Rubber Costume</t>
  </si>
  <si>
    <t xml:space="preserve">Linen Robe </t>
  </si>
  <si>
    <t>Silk Robe</t>
  </si>
  <si>
    <t>Wizard Robe</t>
  </si>
  <si>
    <t>Chameleon Robe</t>
  </si>
  <si>
    <t>White Robe</t>
  </si>
  <si>
    <t>Black Robe</t>
  </si>
  <si>
    <t>Light Robe</t>
  </si>
  <si>
    <t>Robe of Lords</t>
  </si>
  <si>
    <t>Battle Boots</t>
  </si>
  <si>
    <t>Spike Shoes</t>
  </si>
  <si>
    <t>Germinas Boots</t>
  </si>
  <si>
    <t>Rubber Shoes</t>
  </si>
  <si>
    <t>Feather Boots</t>
  </si>
  <si>
    <t>Sprint Shoes</t>
  </si>
  <si>
    <t>Red Shoes</t>
  </si>
  <si>
    <t>Power Wrist</t>
  </si>
  <si>
    <t>Genji Gauntlet</t>
  </si>
  <si>
    <t>Magic Gauntlet</t>
  </si>
  <si>
    <t>Bracer</t>
  </si>
  <si>
    <t>Reflect Ring</t>
  </si>
  <si>
    <t>Defense Ring</t>
  </si>
  <si>
    <t>Magic Ring</t>
  </si>
  <si>
    <t>Cursed Ring</t>
  </si>
  <si>
    <t>Angel Ring</t>
  </si>
  <si>
    <t>Diamond Armlet</t>
  </si>
  <si>
    <t>Jade Armlet</t>
  </si>
  <si>
    <t>108 Gems</t>
  </si>
  <si>
    <t>N-Kai Armlet</t>
  </si>
  <si>
    <t>Defense Armlet</t>
  </si>
  <si>
    <t>Small Mantle</t>
  </si>
  <si>
    <t>Leather Mantle</t>
  </si>
  <si>
    <t>Wizard Mantle</t>
  </si>
  <si>
    <t>Elf Mantle</t>
  </si>
  <si>
    <t>Dracula Mantle</t>
  </si>
  <si>
    <t>Feather Mantle</t>
  </si>
  <si>
    <t>Vanish Mantle</t>
  </si>
  <si>
    <t>Chantage</t>
  </si>
  <si>
    <t>Cherche</t>
  </si>
  <si>
    <t>Setiemson</t>
  </si>
  <si>
    <t>Salty Rage</t>
  </si>
  <si>
    <t>Potion</t>
  </si>
  <si>
    <t>Hi-Potion</t>
  </si>
  <si>
    <t>X-Potion</t>
  </si>
  <si>
    <t>Ether</t>
  </si>
  <si>
    <t>Hi-Ether</t>
  </si>
  <si>
    <t>Elixir</t>
  </si>
  <si>
    <t>Antidote</t>
  </si>
  <si>
    <t>Eye Drop</t>
  </si>
  <si>
    <t>Echo Grass</t>
  </si>
  <si>
    <t>Maiden's Kiss</t>
  </si>
  <si>
    <t>Soft</t>
  </si>
  <si>
    <t>Holy Water</t>
  </si>
  <si>
    <t>Remedy</t>
  </si>
  <si>
    <t>Phoenix Down</t>
  </si>
  <si>
    <t>Item Names</t>
  </si>
  <si>
    <t>0A</t>
  </si>
  <si>
    <t>0B</t>
  </si>
  <si>
    <t>0C</t>
  </si>
  <si>
    <t>0D</t>
  </si>
  <si>
    <t>0E</t>
  </si>
  <si>
    <t>0F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</si>
  <si>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</si>
  <si>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</si>
  <si>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</si>
  <si>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</si>
  <si>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</si>
  <si>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</si>
  <si>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</si>
  <si>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</si>
  <si>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</si>
  <si>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</si>
  <si>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</si>
  <si>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</si>
  <si>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</si>
  <si>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</si>
  <si>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</si>
  <si>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</si>
  <si>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</si>
  <si>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</si>
  <si>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</si>
  <si>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</si>
  <si>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</si>
  <si>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</si>
  <si>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</si>
  <si>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</si>
  <si>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</si>
  <si>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</si>
  <si>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</si>
  <si>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</si>
  <si>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</si>
  <si>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</si>
  <si>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</si>
  <si>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</si>
  <si>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</si>
  <si>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</si>
  <si>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</si>
  <si>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</si>
  <si>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</si>
  <si>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</si>
  <si>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</si>
  <si>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</si>
  <si>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</si>
  <si>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</si>
  <si>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</si>
  <si>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</si>
  <si>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</si>
  <si>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</si>
  <si>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</si>
  <si>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8F</t>
  </si>
  <si>
    <t>9A</t>
  </si>
  <si>
    <t>9B</t>
  </si>
  <si>
    <t>9C</t>
  </si>
  <si>
    <t>9D</t>
  </si>
  <si>
    <t>9E</t>
  </si>
  <si>
    <t>9F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</si>
  <si>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</si>
  <si>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</si>
  <si>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</si>
  <si>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</si>
  <si>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</si>
  <si>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</si>
  <si>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</si>
  <si>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</si>
  <si>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</si>
  <si>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</si>
  <si>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AA</t>
  </si>
  <si>
    <t>AB</t>
  </si>
  <si>
    <t>AC</t>
  </si>
  <si>
    <t>AD</t>
  </si>
  <si>
    <t>AE</t>
  </si>
  <si>
    <t>AF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</si>
  <si>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</si>
  <si>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</si>
  <si>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</si>
  <si>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</si>
  <si>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</si>
  <si>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</si>
  <si>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</si>
  <si>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</si>
  <si>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</si>
  <si>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</si>
  <si>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</si>
  <si>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</si>
  <si>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BC</t>
  </si>
  <si>
    <t>BD</t>
  </si>
  <si>
    <t>BE</t>
  </si>
  <si>
    <t>BF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</si>
  <si>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</si>
  <si>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</si>
  <si>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</si>
  <si>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</si>
  <si>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</si>
  <si>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</si>
  <si>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</si>
  <si>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</si>
  <si>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</si>
  <si>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</si>
  <si>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CA</t>
  </si>
  <si>
    <t>CB</t>
  </si>
  <si>
    <t>CC</t>
  </si>
  <si>
    <t>CD</t>
  </si>
  <si>
    <t>CE</t>
  </si>
  <si>
    <t>CF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</si>
  <si>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</si>
  <si>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</si>
  <si>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</si>
  <si>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</si>
  <si>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</si>
  <si>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</si>
  <si>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</si>
  <si>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</si>
  <si>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</si>
  <si>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</si>
  <si>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DA</t>
  </si>
  <si>
    <t>DB</t>
  </si>
  <si>
    <t>DC</t>
  </si>
  <si>
    <t>DD</t>
  </si>
  <si>
    <t>DE</t>
  </si>
  <si>
    <t>DF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</si>
  <si>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</si>
  <si>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</si>
  <si>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</si>
  <si>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</si>
  <si>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</si>
  <si>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</si>
  <si>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</si>
  <si>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</si>
  <si>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</si>
  <si>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</si>
  <si>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</si>
  <si>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</si>
  <si>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</si>
  <si>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ED</t>
  </si>
  <si>
    <t>EE</t>
  </si>
  <si>
    <t>EF</t>
  </si>
  <si>
    <t>F5</t>
  </si>
  <si>
    <t>F9</t>
  </si>
  <si>
    <t>FA</t>
  </si>
  <si>
    <t>FB</t>
  </si>
  <si>
    <t>FC</t>
  </si>
  <si>
    <t>FD</t>
  </si>
  <si>
    <t>FE</t>
  </si>
  <si>
    <t>FF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</si>
  <si>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</si>
  <si>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</si>
  <si>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</si>
  <si>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</si>
  <si>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</si>
  <si>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</si>
  <si>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</si>
  <si>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</si>
  <si>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</si>
  <si>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</si>
  <si>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</si>
  <si>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</si>
  <si>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</si>
  <si>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</si>
  <si>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</si>
  <si>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</si>
  <si>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</si>
  <si>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</si>
  <si>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</si>
  <si>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</si>
  <si>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</si>
  <si>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</si>
  <si>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</si>
  <si>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</si>
  <si>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</si>
  <si>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</si>
  <si>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</si>
  <si>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</si>
  <si>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</si>
  <si>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</si>
  <si>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</si>
  <si>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</si>
  <si>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</si>
  <si>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</si>
  <si>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</si>
  <si>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</si>
  <si>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</si>
  <si>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</si>
  <si>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</si>
  <si>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</si>
  <si>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</si>
  <si>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</si>
  <si>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</si>
  <si>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</si>
  <si>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</si>
  <si>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</si>
  <si>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</si>
  <si>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</si>
  <si>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</si>
  <si>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</si>
  <si>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</si>
  <si>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</si>
  <si>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</si>
  <si>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</si>
  <si>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</si>
  <si>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</si>
  <si>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</si>
  <si>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</si>
  <si>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</si>
  <si>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</si>
  <si>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</si>
  <si>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</si>
  <si>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</si>
  <si>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</si>
  <si>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</si>
  <si>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</si>
  <si>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</si>
  <si>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</si>
  <si>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</si>
  <si>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</si>
  <si>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</si>
  <si>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</si>
  <si>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</si>
  <si>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</si>
  <si>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</si>
  <si>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</si>
  <si>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</si>
  <si>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</si>
  <si>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</si>
  <si>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</si>
  <si>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</si>
  <si>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</si>
  <si>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</si>
  <si>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</si>
  <si>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</si>
  <si>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</si>
  <si>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</si>
  <si>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</si>
  <si>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</si>
  <si>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</si>
  <si>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</si>
  <si>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</si>
  <si>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</si>
  <si>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</si>
  <si>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</si>
  <si>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</si>
  <si>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</si>
  <si>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</si>
  <si>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&lt;?xml version="1.0" encoding="utf-8" ?&gt;</t>
  </si>
  <si>
    <t>&lt;Patches&gt;</t>
  </si>
  <si>
    <t>&lt;Patch name="Generate Treasure"&gt;</t>
  </si>
  <si>
    <t>&lt;Description&gt;Give each job the possibility of dropping items once they reach a certain level.&lt;/Description&gt;</t>
  </si>
  <si>
    <t>&lt;Location file="BATTLE_BIN" offset="119A08"&gt;</t>
  </si>
  <si>
    <t>1980023C</t>
  </si>
  <si>
    <t>FCF5428C</t>
  </si>
  <si>
    <t>E0FFBD27&lt;!-- Stack - x20 --&gt;</t>
  </si>
  <si>
    <t>1C00BFAF</t>
  </si>
  <si>
    <t>28004014&lt;!-- Branch if not doing anything --&gt;</t>
  </si>
  <si>
    <t>1800B0AF</t>
  </si>
  <si>
    <t>21800000&lt;!-- Clear item total --&gt;</t>
  </si>
  <si>
    <t>21300000&lt;!-- Clear counter --&gt;</t>
  </si>
  <si>
    <t>1000A527</t>
  </si>
  <si>
    <t>8B79050C&lt;!-- Job ID based Treasure --&gt;</t>
  </si>
  <si>
    <t>16000016&lt;!-- Branch if vaild item was found --&gt;</t>
  </si>
  <si>
    <t>21300000&lt;!-- Clear r6 --&gt;</t>
  </si>
  <si>
    <t>21108600&lt;!-- r2 = Unit Offset --&gt;</t>
  </si>
  <si>
    <t>1A004290&lt;!-- Load Equipment --&gt;</t>
  </si>
  <si>
    <t>0000A2A0&lt;!-- Store equipment into stack --&gt;</t>
  </si>
  <si>
    <t>FE00432C</t>
  </si>
  <si>
    <t>05006010&lt;!-- Branch if not a real item --&gt;</t>
  </si>
  <si>
    <t>0100C624</t>
  </si>
  <si>
    <t>04004010&lt;!-- Branch if Item ID = 0 --&gt;</t>
  </si>
  <si>
    <t>0700C228</t>
  </si>
  <si>
    <t>0100A524&lt;!-- Increase Stack Pointer by 1 --&gt;</t>
  </si>
  <si>
    <t>01001026&lt;!-- Valid Item Counter ++ --&gt;</t>
  </si>
  <si>
    <t>F3FF4014&lt;!-- Loop until all items are checked --&gt;</t>
  </si>
  <si>
    <t>06000016&lt;!-- Branch if valid item was found --&gt;</t>
  </si>
  <si>
    <t>1680073C</t>
  </si>
  <si>
    <t>B0E6E724&lt;!-- r7 = Treasure Data Offset --&gt;</t>
  </si>
  <si>
    <t>21300000&lt;!-- Clear Counter --&gt;</t>
  </si>
  <si>
    <t>9379050C&lt;!-- Job ID based Treasure (forced to only check the first set) --&gt;</t>
  </si>
  <si>
    <t>C388000C&lt;!-- Random Routine --&gt;</t>
  </si>
  <si>
    <t>18005000&lt;!-- Random * Valid Item Count --&gt;</t>
  </si>
  <si>
    <t>02004104&lt;!-- Branch if result is positive --&gt;</t>
  </si>
  <si>
    <t>C3330200</t>
  </si>
  <si>
    <t>FF7F4224&lt;!-- Force result to be positive --&gt;</t>
  </si>
  <si>
    <t>2110A603&lt;!-- Stack + Random number (1-8 at most) --&gt;</t>
  </si>
  <si>
    <t>10004290&lt;!-- Load item to be stored --&gt;</t>
  </si>
  <si>
    <t>1C00BF8F</t>
  </si>
  <si>
    <t>1800B08F</t>
  </si>
  <si>
    <t>2000BD27</t>
  </si>
  <si>
    <t>&lt;/Location&gt;</t>
  </si>
  <si>
    <t>&lt;Location file="BATTLE_BIN" offset="F762C"&gt;</t>
  </si>
  <si>
    <t>03008290&lt;!-- Load Unit Job ID --&gt;</t>
  </si>
  <si>
    <t>1680033C</t>
  </si>
  <si>
    <t>02004104&lt;!-- Branch if Job ID &gt; 0 --&gt;</t>
  </si>
  <si>
    <t>01000234&lt;!-- Force ID not to be 0 --&gt;</t>
  </si>
  <si>
    <t>00110200&lt;!-- Job ID * 16 --&gt;</t>
  </si>
  <si>
    <t>B0E66324</t>
  </si>
  <si>
    <t>21386200&lt;!-- r7 = Treasure Data --&gt;</t>
  </si>
  <si>
    <t>22008290&lt;!-- Load level --&gt;</t>
  </si>
  <si>
    <t>00006890&lt;!-- Load Item required level --&gt;</t>
  </si>
  <si>
    <t>0100C624&lt;!-- Counter ++ --&gt;</t>
  </si>
  <si>
    <t>0E000011&lt;!-- Branch if level = 0 (skip item) --&gt;</t>
  </si>
  <si>
    <t>2B104800</t>
  </si>
  <si>
    <t>0B004014&lt;!-- Branch if level isn't high enough --&gt;</t>
  </si>
  <si>
    <t>01006290&lt;!-- Load Item ID from Treasure Data --&gt;</t>
  </si>
  <si>
    <t>0000A2A0&lt;!-- Store ID --&gt;</t>
  </si>
  <si>
    <t>05006010&lt;!-- Skip if not real item --&gt;</t>
  </si>
  <si>
    <t>0800C228</t>
  </si>
  <si>
    <t>40180600&lt;!-- Counter * 2 --&gt;</t>
  </si>
  <si>
    <t>ECFF4014&lt;!-- Loop until all items are checked --&gt;</t>
  </si>
  <si>
    <t>2118E300&lt;!-- r3 = Treasure Data --&gt;</t>
  </si>
  <si>
    <t>&lt;/Patch&gt;</t>
  </si>
  <si>
    <t>&lt;/Patches&gt;</t>
  </si>
  <si>
    <t>00000000</t>
  </si>
  <si>
    <t>12100000</t>
  </si>
  <si>
    <t>0800E003</t>
  </si>
  <si>
    <t>2118E000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</si>
</sst>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ourier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5" borderId="0" xfId="0" applyFont="1" applyFill="1"/>
    <xf numFmtId="0" fontId="1" fillId="6" borderId="0" xfId="0" applyFont="1" applyFill="1"/>
    <xf numFmtId="49" fontId="0" fillId="0" borderId="0" xfId="0" applyNumberFormat="1"/>
    <xf numFmtId="0" fontId="0" fillId="0" borderId="0" xfId="0" applyNumberFormat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57"/>
  <sheetViews>
    <sheetView tabSelected="1" workbookViewId="0">
      <pane ySplit="1" topLeftCell="A2" activePane="bottomLeft" state="frozen"/>
      <selection pane="bottomLeft" activeCell="C3" sqref="C3"/>
    </sheetView>
  </sheetViews>
  <sheetFormatPr defaultColWidth="8.75" defaultRowHeight="12.75" x14ac:dyDescent="0.2"/>
  <cols>
    <col min="1" max="1" width="11" style="7" bestFit="1" customWidth="1"/>
    <col min="2" max="2" width="3.5" style="11" customWidth="1"/>
    <col min="3" max="3" width="11" style="7" bestFit="1" customWidth="1"/>
    <col min="4" max="4" width="3.5" style="11" customWidth="1"/>
    <col min="5" max="5" width="11" style="7" bestFit="1" customWidth="1"/>
    <col min="6" max="6" width="3.5" style="11" customWidth="1"/>
    <col min="7" max="7" width="11" style="7" bestFit="1" customWidth="1"/>
    <col min="8" max="8" width="3.5" style="11" customWidth="1"/>
    <col min="9" max="9" width="11" style="7" bestFit="1" customWidth="1"/>
    <col min="10" max="10" width="3.5" style="11" customWidth="1"/>
    <col min="11" max="11" width="11" style="7" bestFit="1" customWidth="1"/>
    <col min="12" max="12" width="3.5" style="11" customWidth="1"/>
    <col min="13" max="13" width="11" style="7" bestFit="1" customWidth="1"/>
    <col min="14" max="14" width="3.5" style="11" customWidth="1"/>
    <col min="15" max="15" width="11" style="7" bestFit="1" customWidth="1"/>
    <col min="16" max="16" width="3.5" style="11" customWidth="1"/>
    <col min="17" max="17" width="11" style="7" customWidth="1"/>
    <col min="18" max="18" width="3.375" style="7" hidden="1" customWidth="1"/>
    <col min="19" max="20" width="10.875" style="7" hidden="1" customWidth="1"/>
    <col min="21" max="21" width="10.875" style="7" customWidth="1"/>
    <col min="22" max="22" width="4.375" style="7" customWidth="1"/>
    <col min="23" max="16384" width="8.75" style="7"/>
  </cols>
  <sheetData>
    <row r="1" spans="1:20" x14ac:dyDescent="0.2">
      <c r="A1" s="5" t="s">
        <v>0</v>
      </c>
      <c r="B1" s="6" t="s">
        <v>1</v>
      </c>
      <c r="C1" s="5" t="s">
        <v>2</v>
      </c>
      <c r="D1" s="6" t="s">
        <v>1</v>
      </c>
      <c r="E1" s="5" t="s">
        <v>3</v>
      </c>
      <c r="F1" s="6" t="s">
        <v>1</v>
      </c>
      <c r="G1" s="5" t="s">
        <v>4</v>
      </c>
      <c r="H1" s="6" t="s">
        <v>1</v>
      </c>
      <c r="I1" s="5" t="s">
        <v>5</v>
      </c>
      <c r="J1" s="6" t="s">
        <v>1</v>
      </c>
      <c r="K1" s="5" t="s">
        <v>6</v>
      </c>
      <c r="L1" s="6" t="s">
        <v>1</v>
      </c>
      <c r="M1" s="5" t="s">
        <v>7</v>
      </c>
      <c r="N1" s="6" t="s">
        <v>1</v>
      </c>
      <c r="O1" s="5" t="s">
        <v>8</v>
      </c>
      <c r="P1" s="6" t="s">
        <v>1</v>
      </c>
      <c r="Q1" s="5" t="s">
        <v>9</v>
      </c>
      <c r="R1" s="7" t="str">
        <f>T2&amp;T3&amp;T4&amp;T5&amp;T6&amp;T7&amp;T8&amp;T9&amp;T10&amp;T11&amp;T12&amp;T13&amp;T14&amp;T15&amp;T16&amp;T17&amp;T18&amp;T19&amp;T20&amp;T21&amp;T22&amp;T23&amp;T24&amp;T25&amp;T26&amp;T27&amp;T28&amp;T29&amp;T30&amp;T31&amp;T32&amp;T33&amp;T34&amp;T35&amp;T36&amp;T37&amp;T38&amp;T39&amp;T40&amp;T41&amp;T42&amp;T43&amp;T44&amp;T45&amp;T46&amp;T47&amp;T48&amp;T49&amp;T50&amp;T51&amp;T52&amp;T53&amp;T54&amp;T55&amp;T56&amp;T57&amp;T58&amp;T59&amp;T60&amp;T61&amp;T62&amp;T63&amp;T64&amp;T65&amp;T66&amp;T67&amp;T68&amp;T69&amp;T70&amp;T71&amp;T72&amp;T73&amp;T74&amp;T75&amp;T76&amp;T77&amp;T78&amp;T79&amp;T80&amp;T81&amp;T82&amp;T83&amp;T84&amp;T85&amp;T86&amp;T87&amp;T88&amp;T89&amp;T90&amp;T91&amp;T92&amp;T93&amp;T94&amp;T95&amp;T96&amp;T97&amp;T98&amp;T99&amp;T100&amp;T101&amp;T102&amp;T103&amp;T104&amp;T105&amp;T106&amp;T107&amp;T108&amp;T109&amp;T110&amp;T111&amp;T112&amp;T113&amp;T114&amp;T115&amp;T116&amp;T117&amp;T118&amp;T119&amp;T120&amp;T121&amp;T122&amp;T123&amp;T124&amp;T125&amp;T126&amp;T127&amp;T128&amp;T129&amp;T130&amp;T131&amp;T132&amp;T133&amp;T134&amp;T135&amp;T136&amp;T137&amp;T138&amp;T139&amp;T140&amp;T141&amp;T142&amp;T143&amp;T144&amp;T145&amp;T146&amp;T147&amp;T148&amp;T149&amp;T150&amp;T151&amp;T152&amp;T153&amp;T154&amp;T155&amp;T156&amp;T157&amp;T158&amp;T159&amp;T160&amp;T161</f>
        <v>01F001F101F201F301F401F601F701F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F00AF00AF00AFD19FD23CC32CC32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2" spans="1:20" x14ac:dyDescent="0.2">
      <c r="A2" s="5" t="s">
        <v>10</v>
      </c>
      <c r="B2" s="8">
        <v>1</v>
      </c>
      <c r="C2" s="9" t="s">
        <v>370</v>
      </c>
      <c r="D2" s="8">
        <v>1</v>
      </c>
      <c r="E2" s="9" t="s">
        <v>371</v>
      </c>
      <c r="F2" s="8">
        <v>1</v>
      </c>
      <c r="G2" s="9" t="s">
        <v>372</v>
      </c>
      <c r="H2" s="8">
        <v>1</v>
      </c>
      <c r="I2" s="9" t="s">
        <v>373</v>
      </c>
      <c r="J2" s="8">
        <v>1</v>
      </c>
      <c r="K2" s="9" t="s">
        <v>374</v>
      </c>
      <c r="L2" s="8">
        <v>1</v>
      </c>
      <c r="M2" s="9" t="s">
        <v>376</v>
      </c>
      <c r="N2" s="8">
        <v>1</v>
      </c>
      <c r="O2" s="9" t="s">
        <v>377</v>
      </c>
      <c r="P2" s="8">
        <v>1</v>
      </c>
      <c r="Q2" s="9" t="s">
        <v>383</v>
      </c>
      <c r="R2" s="7" t="str">
        <f>" "</f>
        <v xml:space="preserve"> </v>
      </c>
      <c r="S2" s="10" t="s">
        <v>533</v>
      </c>
      <c r="T2" s="7" t="str">
        <f>CONCATENATE(DEC2HEX(B2,2))&amp;IF(C2=0,"00",VLOOKUP(C2,ValueTable,2,FALSE))&amp;CONCATENATE(DEC2HEX(D2,2))&amp;IF(E2=0,"00",VLOOKUP(E2,ValueTable,2,FALSE))&amp;CONCATENATE(DEC2HEX(F2,2))&amp;IF(G2=0,"00",VLOOKUP(G2,ValueTable,2,FALSE))&amp;CONCATENATE(DEC2HEX(H2,2))&amp;IF(I2=0,"00",VLOOKUP(I2,ValueTable,2,FALSE))&amp;CONCATENATE(DEC2HEX(J2,2))&amp;IF(K2=0,"00",VLOOKUP(K2,ValueTable,2,FALSE))&amp;CONCATENATE(DEC2HEX(L2,2))&amp;IF(M2=0,"00",VLOOKUP(M2,ValueTable,2,FALSE))&amp;CONCATENATE(DEC2HEX(N2,2))&amp;IF(O2=0,"00",VLOOKUP(O2,ValueTable,2,FALSE))&amp;CONCATENATE(DEC2HEX(P2,2))&amp;IF(Q2=0,"00",VLOOKUP(Q2,ValueTable,2,FALSE))</f>
        <v>01F001F101F201F301F401F601F701FD</v>
      </c>
    </row>
    <row r="3" spans="1:20" x14ac:dyDescent="0.2">
      <c r="A3" s="5" t="s">
        <v>19</v>
      </c>
      <c r="B3" s="8">
        <v>0</v>
      </c>
      <c r="C3" s="9"/>
      <c r="D3" s="8">
        <v>0</v>
      </c>
      <c r="E3" s="9"/>
      <c r="F3" s="8">
        <v>0</v>
      </c>
      <c r="G3" s="9"/>
      <c r="H3" s="8">
        <v>0</v>
      </c>
      <c r="I3" s="9"/>
      <c r="J3" s="8">
        <v>0</v>
      </c>
      <c r="K3" s="9"/>
      <c r="L3" s="8">
        <v>0</v>
      </c>
      <c r="M3" s="9"/>
      <c r="N3" s="8">
        <v>0</v>
      </c>
      <c r="O3" s="9"/>
      <c r="P3" s="8">
        <v>0</v>
      </c>
      <c r="Q3" s="9"/>
      <c r="R3" s="7" t="str">
        <f>Text!A2</f>
        <v>Dagger</v>
      </c>
      <c r="S3" s="10" t="s">
        <v>77</v>
      </c>
      <c r="T3" s="7" t="str">
        <f>CONCATENATE(DEC2HEX(B3,2))&amp;IF(C3=0,"00",VLOOKUP(C3,ValueTable,2,FALSE))&amp;CONCATENATE(DEC2HEX(D3,2))&amp;IF(E3=0,"00",VLOOKUP(E3,ValueTable,2,FALSE))&amp;CONCATENATE(DEC2HEX(F3,2))&amp;IF(G3=0,"00",VLOOKUP(G3,ValueTable,2,FALSE))&amp;CONCATENATE(DEC2HEX(H3,2))&amp;IF(I3=0,"00",VLOOKUP(I3,ValueTable,2,FALSE))&amp;CONCATENATE(DEC2HEX(J3,2))&amp;IF(K3=0,"00",VLOOKUP(K3,ValueTable,2,FALSE))&amp;CONCATENATE(DEC2HEX(L3,2))&amp;IF(M3=0,"00",VLOOKUP(M3,ValueTable,2,FALSE))&amp;CONCATENATE(DEC2HEX(N3,2))&amp;IF(O3=0,"00",VLOOKUP(O3,ValueTable,2,FALSE))&amp;CONCATENATE(DEC2HEX(P3,2))&amp;IF(Q3=0,"00",VLOOKUP(Q3,ValueTable,2,FALSE))</f>
        <v>00000000000000000000000000000000</v>
      </c>
    </row>
    <row r="4" spans="1:20" x14ac:dyDescent="0.2">
      <c r="A4" s="5" t="s">
        <v>19</v>
      </c>
      <c r="B4" s="8">
        <v>0</v>
      </c>
      <c r="C4" s="9"/>
      <c r="D4" s="8">
        <v>0</v>
      </c>
      <c r="E4" s="9"/>
      <c r="F4" s="8">
        <v>0</v>
      </c>
      <c r="G4" s="9"/>
      <c r="H4" s="8">
        <v>0</v>
      </c>
      <c r="I4" s="9"/>
      <c r="J4" s="8">
        <v>0</v>
      </c>
      <c r="K4" s="9"/>
      <c r="L4" s="8">
        <v>0</v>
      </c>
      <c r="M4" s="9"/>
      <c r="N4" s="8">
        <v>0</v>
      </c>
      <c r="O4" s="9"/>
      <c r="P4" s="8">
        <v>0</v>
      </c>
      <c r="Q4" s="9"/>
      <c r="R4" s="7" t="str">
        <f>Text!A3</f>
        <v>Mythril Knife</v>
      </c>
      <c r="S4" s="10" t="s">
        <v>78</v>
      </c>
      <c r="T4" s="7" t="str">
        <f>CONCATENATE(DEC2HEX(B4,2))&amp;IF(C4=0,"00",VLOOKUP(C4,ValueTable,2,FALSE))&amp;CONCATENATE(DEC2HEX(D4,2))&amp;IF(E4=0,"00",VLOOKUP(E4,ValueTable,2,FALSE))&amp;CONCATENATE(DEC2HEX(F4,2))&amp;IF(G4=0,"00",VLOOKUP(G4,ValueTable,2,FALSE))&amp;CONCATENATE(DEC2HEX(H4,2))&amp;IF(I4=0,"00",VLOOKUP(I4,ValueTable,2,FALSE))&amp;CONCATENATE(DEC2HEX(J4,2))&amp;IF(K4=0,"00",VLOOKUP(K4,ValueTable,2,FALSE))&amp;CONCATENATE(DEC2HEX(L4,2))&amp;IF(M4=0,"00",VLOOKUP(M4,ValueTable,2,FALSE))&amp;CONCATENATE(DEC2HEX(N4,2))&amp;IF(O4=0,"00",VLOOKUP(O4,ValueTable,2,FALSE))&amp;CONCATENATE(DEC2HEX(P4,2))&amp;IF(Q4=0,"00",VLOOKUP(Q4,ValueTable,2,FALSE))</f>
        <v>00000000000000000000000000000000</v>
      </c>
    </row>
    <row r="5" spans="1:20" x14ac:dyDescent="0.2">
      <c r="A5" s="5" t="s">
        <v>19</v>
      </c>
      <c r="B5" s="8">
        <v>0</v>
      </c>
      <c r="C5" s="9"/>
      <c r="D5" s="8">
        <v>0</v>
      </c>
      <c r="E5" s="9"/>
      <c r="F5" s="8">
        <v>0</v>
      </c>
      <c r="G5" s="9"/>
      <c r="H5" s="8">
        <v>0</v>
      </c>
      <c r="I5" s="9"/>
      <c r="J5" s="8">
        <v>0</v>
      </c>
      <c r="K5" s="9"/>
      <c r="L5" s="8">
        <v>0</v>
      </c>
      <c r="M5" s="9"/>
      <c r="N5" s="8">
        <v>0</v>
      </c>
      <c r="O5" s="9"/>
      <c r="P5" s="8">
        <v>0</v>
      </c>
      <c r="Q5" s="9"/>
      <c r="R5" s="7" t="str">
        <f>Text!A4</f>
        <v>Blind Knife</v>
      </c>
      <c r="S5" s="10" t="s">
        <v>534</v>
      </c>
      <c r="T5" s="7" t="str">
        <f>CONCATENATE(DEC2HEX(B5,2))&amp;IF(C5=0,"00",VLOOKUP(C5,ValueTable,2,FALSE))&amp;CONCATENATE(DEC2HEX(D5,2))&amp;IF(E5=0,"00",VLOOKUP(E5,ValueTable,2,FALSE))&amp;CONCATENATE(DEC2HEX(F5,2))&amp;IF(G5=0,"00",VLOOKUP(G5,ValueTable,2,FALSE))&amp;CONCATENATE(DEC2HEX(H5,2))&amp;IF(I5=0,"00",VLOOKUP(I5,ValueTable,2,FALSE))&amp;CONCATENATE(DEC2HEX(J5,2))&amp;IF(K5=0,"00",VLOOKUP(K5,ValueTable,2,FALSE))&amp;CONCATENATE(DEC2HEX(L5,2))&amp;IF(M5=0,"00",VLOOKUP(M5,ValueTable,2,FALSE))&amp;CONCATENATE(DEC2HEX(N5,2))&amp;IF(O5=0,"00",VLOOKUP(O5,ValueTable,2,FALSE))&amp;CONCATENATE(DEC2HEX(P5,2))&amp;IF(Q5=0,"00",VLOOKUP(Q5,ValueTable,2,FALSE))</f>
        <v>00000000000000000000000000000000</v>
      </c>
    </row>
    <row r="6" spans="1:20" x14ac:dyDescent="0.2">
      <c r="A6" s="5" t="s">
        <v>19</v>
      </c>
      <c r="B6" s="8">
        <v>0</v>
      </c>
      <c r="C6" s="9"/>
      <c r="D6" s="8">
        <v>0</v>
      </c>
      <c r="E6" s="9"/>
      <c r="F6" s="8">
        <v>0</v>
      </c>
      <c r="G6" s="9"/>
      <c r="H6" s="8">
        <v>0</v>
      </c>
      <c r="I6" s="9"/>
      <c r="J6" s="8">
        <v>0</v>
      </c>
      <c r="K6" s="9"/>
      <c r="L6" s="8">
        <v>0</v>
      </c>
      <c r="M6" s="9"/>
      <c r="N6" s="8">
        <v>0</v>
      </c>
      <c r="O6" s="9"/>
      <c r="P6" s="8">
        <v>0</v>
      </c>
      <c r="Q6" s="9"/>
      <c r="R6" s="7" t="str">
        <f>Text!A5</f>
        <v>Mage Masher</v>
      </c>
      <c r="S6" s="10" t="s">
        <v>535</v>
      </c>
      <c r="T6" s="7" t="str">
        <f>CONCATENATE(DEC2HEX(B6,2))&amp;IF(C6=0,"00",VLOOKUP(C6,ValueTable,2,FALSE))&amp;CONCATENATE(DEC2HEX(D6,2))&amp;IF(E6=0,"00",VLOOKUP(E6,ValueTable,2,FALSE))&amp;CONCATENATE(DEC2HEX(F6,2))&amp;IF(G6=0,"00",VLOOKUP(G6,ValueTable,2,FALSE))&amp;CONCATENATE(DEC2HEX(H6,2))&amp;IF(I6=0,"00",VLOOKUP(I6,ValueTable,2,FALSE))&amp;CONCATENATE(DEC2HEX(J6,2))&amp;IF(K6=0,"00",VLOOKUP(K6,ValueTable,2,FALSE))&amp;CONCATENATE(DEC2HEX(L6,2))&amp;IF(M6=0,"00",VLOOKUP(M6,ValueTable,2,FALSE))&amp;CONCATENATE(DEC2HEX(N6,2))&amp;IF(O6=0,"00",VLOOKUP(O6,ValueTable,2,FALSE))&amp;CONCATENATE(DEC2HEX(P6,2))&amp;IF(Q6=0,"00",VLOOKUP(Q6,ValueTable,2,FALSE))</f>
        <v>00000000000000000000000000000000</v>
      </c>
    </row>
    <row r="7" spans="1:20" x14ac:dyDescent="0.2">
      <c r="A7" s="5" t="s">
        <v>20</v>
      </c>
      <c r="B7" s="8">
        <v>0</v>
      </c>
      <c r="C7" s="9"/>
      <c r="D7" s="8">
        <v>0</v>
      </c>
      <c r="E7" s="9"/>
      <c r="F7" s="8">
        <v>0</v>
      </c>
      <c r="G7" s="9"/>
      <c r="H7" s="8">
        <v>0</v>
      </c>
      <c r="I7" s="9"/>
      <c r="J7" s="8">
        <v>0</v>
      </c>
      <c r="K7" s="9"/>
      <c r="L7" s="8">
        <v>0</v>
      </c>
      <c r="M7" s="9"/>
      <c r="N7" s="8">
        <v>0</v>
      </c>
      <c r="O7" s="9"/>
      <c r="P7" s="8">
        <v>0</v>
      </c>
      <c r="Q7" s="9"/>
      <c r="R7" s="7" t="str">
        <f>Text!A6</f>
        <v>Platina Dagger</v>
      </c>
      <c r="S7" s="10" t="s">
        <v>536</v>
      </c>
      <c r="T7" s="7" t="str">
        <f>CONCATENATE(DEC2HEX(B7,2))&amp;IF(C7=0,"00",VLOOKUP(C7,ValueTable,2,FALSE))&amp;CONCATENATE(DEC2HEX(D7,2))&amp;IF(E7=0,"00",VLOOKUP(E7,ValueTable,2,FALSE))&amp;CONCATENATE(DEC2HEX(F7,2))&amp;IF(G7=0,"00",VLOOKUP(G7,ValueTable,2,FALSE))&amp;CONCATENATE(DEC2HEX(H7,2))&amp;IF(I7=0,"00",VLOOKUP(I7,ValueTable,2,FALSE))&amp;CONCATENATE(DEC2HEX(J7,2))&amp;IF(K7=0,"00",VLOOKUP(K7,ValueTable,2,FALSE))&amp;CONCATENATE(DEC2HEX(L7,2))&amp;IF(M7=0,"00",VLOOKUP(M7,ValueTable,2,FALSE))&amp;CONCATENATE(DEC2HEX(N7,2))&amp;IF(O7=0,"00",VLOOKUP(O7,ValueTable,2,FALSE))&amp;CONCATENATE(DEC2HEX(P7,2))&amp;IF(Q7=0,"00",VLOOKUP(Q7,ValueTable,2,FALSE))</f>
        <v>00000000000000000000000000000000</v>
      </c>
    </row>
    <row r="8" spans="1:20" x14ac:dyDescent="0.2">
      <c r="A8" s="5" t="s">
        <v>21</v>
      </c>
      <c r="B8" s="8">
        <v>0</v>
      </c>
      <c r="C8" s="9"/>
      <c r="D8" s="8">
        <v>0</v>
      </c>
      <c r="E8" s="9"/>
      <c r="F8" s="8">
        <v>0</v>
      </c>
      <c r="G8" s="9"/>
      <c r="H8" s="8">
        <v>0</v>
      </c>
      <c r="I8" s="9"/>
      <c r="J8" s="8">
        <v>0</v>
      </c>
      <c r="K8" s="9"/>
      <c r="L8" s="8">
        <v>0</v>
      </c>
      <c r="M8" s="9"/>
      <c r="N8" s="8">
        <v>0</v>
      </c>
      <c r="O8" s="9"/>
      <c r="P8" s="8">
        <v>0</v>
      </c>
      <c r="Q8" s="9"/>
      <c r="R8" s="7" t="str">
        <f>Text!A7</f>
        <v>Main Gauche</v>
      </c>
      <c r="S8" s="10" t="s">
        <v>537</v>
      </c>
      <c r="T8" s="7" t="str">
        <f>CONCATENATE(DEC2HEX(B8,2))&amp;IF(C8=0,"00",VLOOKUP(C8,ValueTable,2,FALSE))&amp;CONCATENATE(DEC2HEX(D8,2))&amp;IF(E8=0,"00",VLOOKUP(E8,ValueTable,2,FALSE))&amp;CONCATENATE(DEC2HEX(F8,2))&amp;IF(G8=0,"00",VLOOKUP(G8,ValueTable,2,FALSE))&amp;CONCATENATE(DEC2HEX(H8,2))&amp;IF(I8=0,"00",VLOOKUP(I8,ValueTable,2,FALSE))&amp;CONCATENATE(DEC2HEX(J8,2))&amp;IF(K8=0,"00",VLOOKUP(K8,ValueTable,2,FALSE))&amp;CONCATENATE(DEC2HEX(L8,2))&amp;IF(M8=0,"00",VLOOKUP(M8,ValueTable,2,FALSE))&amp;CONCATENATE(DEC2HEX(N8,2))&amp;IF(O8=0,"00",VLOOKUP(O8,ValueTable,2,FALSE))&amp;CONCATENATE(DEC2HEX(P8,2))&amp;IF(Q8=0,"00",VLOOKUP(Q8,ValueTable,2,FALSE))</f>
        <v>00000000000000000000000000000000</v>
      </c>
    </row>
    <row r="9" spans="1:20" x14ac:dyDescent="0.2">
      <c r="A9" s="5" t="s">
        <v>19</v>
      </c>
      <c r="B9" s="8">
        <v>0</v>
      </c>
      <c r="C9" s="9"/>
      <c r="D9" s="8">
        <v>0</v>
      </c>
      <c r="E9" s="9"/>
      <c r="F9" s="8">
        <v>0</v>
      </c>
      <c r="G9" s="9"/>
      <c r="H9" s="8">
        <v>0</v>
      </c>
      <c r="I9" s="9"/>
      <c r="J9" s="8">
        <v>0</v>
      </c>
      <c r="K9" s="9"/>
      <c r="L9" s="8">
        <v>0</v>
      </c>
      <c r="M9" s="9"/>
      <c r="N9" s="8">
        <v>0</v>
      </c>
      <c r="O9" s="9"/>
      <c r="P9" s="8">
        <v>0</v>
      </c>
      <c r="Q9" s="9"/>
      <c r="R9" s="7" t="str">
        <f>Text!A8</f>
        <v>Orichalcum</v>
      </c>
      <c r="S9" s="10" t="s">
        <v>538</v>
      </c>
      <c r="T9" s="7" t="str">
        <f>CONCATENATE(DEC2HEX(B9,2))&amp;IF(C9=0,"00",VLOOKUP(C9,ValueTable,2,FALSE))&amp;CONCATENATE(DEC2HEX(D9,2))&amp;IF(E9=0,"00",VLOOKUP(E9,ValueTable,2,FALSE))&amp;CONCATENATE(DEC2HEX(F9,2))&amp;IF(G9=0,"00",VLOOKUP(G9,ValueTable,2,FALSE))&amp;CONCATENATE(DEC2HEX(H9,2))&amp;IF(I9=0,"00",VLOOKUP(I9,ValueTable,2,FALSE))&amp;CONCATENATE(DEC2HEX(J9,2))&amp;IF(K9=0,"00",VLOOKUP(K9,ValueTable,2,FALSE))&amp;CONCATENATE(DEC2HEX(L9,2))&amp;IF(M9=0,"00",VLOOKUP(M9,ValueTable,2,FALSE))&amp;CONCATENATE(DEC2HEX(N9,2))&amp;IF(O9=0,"00",VLOOKUP(O9,ValueTable,2,FALSE))&amp;CONCATENATE(DEC2HEX(P9,2))&amp;IF(Q9=0,"00",VLOOKUP(Q9,ValueTable,2,FALSE))</f>
        <v>00000000000000000000000000000000</v>
      </c>
    </row>
    <row r="10" spans="1:20" x14ac:dyDescent="0.2">
      <c r="A10" s="5" t="s">
        <v>21</v>
      </c>
      <c r="B10" s="8">
        <v>0</v>
      </c>
      <c r="C10" s="9"/>
      <c r="D10" s="8">
        <v>0</v>
      </c>
      <c r="E10" s="9"/>
      <c r="F10" s="8">
        <v>0</v>
      </c>
      <c r="G10" s="9"/>
      <c r="H10" s="8">
        <v>0</v>
      </c>
      <c r="I10" s="9"/>
      <c r="J10" s="8">
        <v>0</v>
      </c>
      <c r="K10" s="9"/>
      <c r="L10" s="8">
        <v>0</v>
      </c>
      <c r="M10" s="9"/>
      <c r="N10" s="8">
        <v>0</v>
      </c>
      <c r="O10" s="9"/>
      <c r="P10" s="8">
        <v>0</v>
      </c>
      <c r="Q10" s="9"/>
      <c r="R10" s="7" t="str">
        <f>Text!A9</f>
        <v>Assassin Dagger</v>
      </c>
      <c r="S10" s="10" t="s">
        <v>539</v>
      </c>
      <c r="T10" s="7" t="str">
        <f>CONCATENATE(DEC2HEX(B10,2))&amp;IF(C10=0,"00",VLOOKUP(C10,ValueTable,2,FALSE))&amp;CONCATENATE(DEC2HEX(D10,2))&amp;IF(E10=0,"00",VLOOKUP(E10,ValueTable,2,FALSE))&amp;CONCATENATE(DEC2HEX(F10,2))&amp;IF(G10=0,"00",VLOOKUP(G10,ValueTable,2,FALSE))&amp;CONCATENATE(DEC2HEX(H10,2))&amp;IF(I10=0,"00",VLOOKUP(I10,ValueTable,2,FALSE))&amp;CONCATENATE(DEC2HEX(J10,2))&amp;IF(K10=0,"00",VLOOKUP(K10,ValueTable,2,FALSE))&amp;CONCATENATE(DEC2HEX(L10,2))&amp;IF(M10=0,"00",VLOOKUP(M10,ValueTable,2,FALSE))&amp;CONCATENATE(DEC2HEX(N10,2))&amp;IF(O10=0,"00",VLOOKUP(O10,ValueTable,2,FALSE))&amp;CONCATENATE(DEC2HEX(P10,2))&amp;IF(Q10=0,"00",VLOOKUP(Q10,ValueTable,2,FALSE))</f>
        <v>00000000000000000000000000000000</v>
      </c>
    </row>
    <row r="11" spans="1:20" x14ac:dyDescent="0.2">
      <c r="A11" s="5" t="s">
        <v>22</v>
      </c>
      <c r="B11" s="8">
        <v>0</v>
      </c>
      <c r="C11" s="9"/>
      <c r="D11" s="8">
        <v>0</v>
      </c>
      <c r="E11" s="9"/>
      <c r="F11" s="8">
        <v>0</v>
      </c>
      <c r="G11" s="9"/>
      <c r="H11" s="8">
        <v>0</v>
      </c>
      <c r="I11" s="9"/>
      <c r="J11" s="8">
        <v>0</v>
      </c>
      <c r="K11" s="9"/>
      <c r="L11" s="8">
        <v>0</v>
      </c>
      <c r="M11" s="9"/>
      <c r="N11" s="8">
        <v>0</v>
      </c>
      <c r="O11" s="9"/>
      <c r="P11" s="8">
        <v>0</v>
      </c>
      <c r="Q11" s="9"/>
      <c r="R11" s="7" t="str">
        <f>Text!A10</f>
        <v>Air Knife</v>
      </c>
      <c r="S11" s="10" t="s">
        <v>540</v>
      </c>
      <c r="T11" s="7" t="str">
        <f>CONCATENATE(DEC2HEX(B11,2))&amp;IF(C11=0,"00",VLOOKUP(C11,ValueTable,2,FALSE))&amp;CONCATENATE(DEC2HEX(D11,2))&amp;IF(E11=0,"00",VLOOKUP(E11,ValueTable,2,FALSE))&amp;CONCATENATE(DEC2HEX(F11,2))&amp;IF(G11=0,"00",VLOOKUP(G11,ValueTable,2,FALSE))&amp;CONCATENATE(DEC2HEX(H11,2))&amp;IF(I11=0,"00",VLOOKUP(I11,ValueTable,2,FALSE))&amp;CONCATENATE(DEC2HEX(J11,2))&amp;IF(K11=0,"00",VLOOKUP(K11,ValueTable,2,FALSE))&amp;CONCATENATE(DEC2HEX(L11,2))&amp;IF(M11=0,"00",VLOOKUP(M11,ValueTable,2,FALSE))&amp;CONCATENATE(DEC2HEX(N11,2))&amp;IF(O11=0,"00",VLOOKUP(O11,ValueTable,2,FALSE))&amp;CONCATENATE(DEC2HEX(P11,2))&amp;IF(Q11=0,"00",VLOOKUP(Q11,ValueTable,2,FALSE))</f>
        <v>00000000000000000000000000000000</v>
      </c>
    </row>
    <row r="12" spans="1:20" x14ac:dyDescent="0.2">
      <c r="A12" s="5" t="s">
        <v>23</v>
      </c>
      <c r="B12" s="8">
        <v>0</v>
      </c>
      <c r="C12" s="9"/>
      <c r="D12" s="8">
        <v>0</v>
      </c>
      <c r="E12" s="9"/>
      <c r="F12" s="8">
        <v>0</v>
      </c>
      <c r="G12" s="9"/>
      <c r="H12" s="8">
        <v>0</v>
      </c>
      <c r="I12" s="9"/>
      <c r="J12" s="8">
        <v>0</v>
      </c>
      <c r="K12" s="9"/>
      <c r="L12" s="8">
        <v>0</v>
      </c>
      <c r="M12" s="9"/>
      <c r="N12" s="8">
        <v>0</v>
      </c>
      <c r="O12" s="9"/>
      <c r="P12" s="8">
        <v>0</v>
      </c>
      <c r="Q12" s="9"/>
      <c r="R12" s="7" t="str">
        <f>Text!A11</f>
        <v>Zorlin Shape</v>
      </c>
      <c r="S12" s="10" t="s">
        <v>385</v>
      </c>
      <c r="T12" s="7" t="str">
        <f>CONCATENATE(DEC2HEX(B12,2))&amp;IF(C12=0,"00",VLOOKUP(C12,ValueTable,2,FALSE))&amp;CONCATENATE(DEC2HEX(D12,2))&amp;IF(E12=0,"00",VLOOKUP(E12,ValueTable,2,FALSE))&amp;CONCATENATE(DEC2HEX(F12,2))&amp;IF(G12=0,"00",VLOOKUP(G12,ValueTable,2,FALSE))&amp;CONCATENATE(DEC2HEX(H12,2))&amp;IF(I12=0,"00",VLOOKUP(I12,ValueTable,2,FALSE))&amp;CONCATENATE(DEC2HEX(J12,2))&amp;IF(K12=0,"00",VLOOKUP(K12,ValueTable,2,FALSE))&amp;CONCATENATE(DEC2HEX(L12,2))&amp;IF(M12=0,"00",VLOOKUP(M12,ValueTable,2,FALSE))&amp;CONCATENATE(DEC2HEX(N12,2))&amp;IF(O12=0,"00",VLOOKUP(O12,ValueTable,2,FALSE))&amp;CONCATENATE(DEC2HEX(P12,2))&amp;IF(Q12=0,"00",VLOOKUP(Q12,ValueTable,2,FALSE))</f>
        <v>00000000000000000000000000000000</v>
      </c>
    </row>
    <row r="13" spans="1:20" x14ac:dyDescent="0.2">
      <c r="A13" s="5" t="s">
        <v>23</v>
      </c>
      <c r="B13" s="8">
        <v>0</v>
      </c>
      <c r="C13" s="9"/>
      <c r="D13" s="8">
        <v>0</v>
      </c>
      <c r="E13" s="9"/>
      <c r="F13" s="8">
        <v>0</v>
      </c>
      <c r="G13" s="9"/>
      <c r="H13" s="8">
        <v>0</v>
      </c>
      <c r="I13" s="9"/>
      <c r="J13" s="8">
        <v>0</v>
      </c>
      <c r="K13" s="9"/>
      <c r="L13" s="8">
        <v>0</v>
      </c>
      <c r="M13" s="9"/>
      <c r="N13" s="8">
        <v>0</v>
      </c>
      <c r="O13" s="9"/>
      <c r="P13" s="8">
        <v>0</v>
      </c>
      <c r="Q13" s="9"/>
      <c r="R13" s="7" t="str">
        <f>Text!A12</f>
        <v>Hidden Knife</v>
      </c>
      <c r="S13" s="10" t="s">
        <v>386</v>
      </c>
      <c r="T13" s="7" t="str">
        <f>CONCATENATE(DEC2HEX(B13,2))&amp;IF(C13=0,"00",VLOOKUP(C13,ValueTable,2,FALSE))&amp;CONCATENATE(DEC2HEX(D13,2))&amp;IF(E13=0,"00",VLOOKUP(E13,ValueTable,2,FALSE))&amp;CONCATENATE(DEC2HEX(F13,2))&amp;IF(G13=0,"00",VLOOKUP(G13,ValueTable,2,FALSE))&amp;CONCATENATE(DEC2HEX(H13,2))&amp;IF(I13=0,"00",VLOOKUP(I13,ValueTable,2,FALSE))&amp;CONCATENATE(DEC2HEX(J13,2))&amp;IF(K13=0,"00",VLOOKUP(K13,ValueTable,2,FALSE))&amp;CONCATENATE(DEC2HEX(L13,2))&amp;IF(M13=0,"00",VLOOKUP(M13,ValueTable,2,FALSE))&amp;CONCATENATE(DEC2HEX(N13,2))&amp;IF(O13=0,"00",VLOOKUP(O13,ValueTable,2,FALSE))&amp;CONCATENATE(DEC2HEX(P13,2))&amp;IF(Q13=0,"00",VLOOKUP(Q13,ValueTable,2,FALSE))</f>
        <v>00000000000000000000000000000000</v>
      </c>
    </row>
    <row r="14" spans="1:20" x14ac:dyDescent="0.2">
      <c r="A14" s="5" t="s">
        <v>24</v>
      </c>
      <c r="B14" s="8">
        <v>0</v>
      </c>
      <c r="C14" s="9"/>
      <c r="D14" s="8">
        <v>0</v>
      </c>
      <c r="E14" s="9"/>
      <c r="F14" s="8">
        <v>0</v>
      </c>
      <c r="G14" s="9"/>
      <c r="H14" s="8">
        <v>0</v>
      </c>
      <c r="I14" s="9"/>
      <c r="J14" s="8">
        <v>0</v>
      </c>
      <c r="K14" s="9"/>
      <c r="L14" s="8">
        <v>0</v>
      </c>
      <c r="M14" s="9"/>
      <c r="N14" s="8">
        <v>0</v>
      </c>
      <c r="O14" s="9"/>
      <c r="P14" s="8">
        <v>0</v>
      </c>
      <c r="Q14" s="9"/>
      <c r="R14" s="7" t="str">
        <f>Text!A13</f>
        <v>Ninja Knife</v>
      </c>
      <c r="S14" s="10" t="s">
        <v>387</v>
      </c>
      <c r="T14" s="7" t="str">
        <f>CONCATENATE(DEC2HEX(B14,2))&amp;IF(C14=0,"00",VLOOKUP(C14,ValueTable,2,FALSE))&amp;CONCATENATE(DEC2HEX(D14,2))&amp;IF(E14=0,"00",VLOOKUP(E14,ValueTable,2,FALSE))&amp;CONCATENATE(DEC2HEX(F14,2))&amp;IF(G14=0,"00",VLOOKUP(G14,ValueTable,2,FALSE))&amp;CONCATENATE(DEC2HEX(H14,2))&amp;IF(I14=0,"00",VLOOKUP(I14,ValueTable,2,FALSE))&amp;CONCATENATE(DEC2HEX(J14,2))&amp;IF(K14=0,"00",VLOOKUP(K14,ValueTable,2,FALSE))&amp;CONCATENATE(DEC2HEX(L14,2))&amp;IF(M14=0,"00",VLOOKUP(M14,ValueTable,2,FALSE))&amp;CONCATENATE(DEC2HEX(N14,2))&amp;IF(O14=0,"00",VLOOKUP(O14,ValueTable,2,FALSE))&amp;CONCATENATE(DEC2HEX(P14,2))&amp;IF(Q14=0,"00",VLOOKUP(Q14,ValueTable,2,FALSE))</f>
        <v>00000000000000000000000000000000</v>
      </c>
    </row>
    <row r="15" spans="1:20" x14ac:dyDescent="0.2">
      <c r="A15" s="5" t="s">
        <v>25</v>
      </c>
      <c r="B15" s="8">
        <v>0</v>
      </c>
      <c r="C15" s="9"/>
      <c r="D15" s="8">
        <v>0</v>
      </c>
      <c r="E15" s="9"/>
      <c r="F15" s="8">
        <v>0</v>
      </c>
      <c r="G15" s="9"/>
      <c r="H15" s="8">
        <v>0</v>
      </c>
      <c r="I15" s="9"/>
      <c r="J15" s="8">
        <v>0</v>
      </c>
      <c r="K15" s="9"/>
      <c r="L15" s="8">
        <v>0</v>
      </c>
      <c r="M15" s="9"/>
      <c r="N15" s="8">
        <v>0</v>
      </c>
      <c r="O15" s="9"/>
      <c r="P15" s="8">
        <v>0</v>
      </c>
      <c r="Q15" s="9"/>
      <c r="R15" s="7" t="str">
        <f>Text!A14</f>
        <v>Short Edge</v>
      </c>
      <c r="S15" s="10" t="s">
        <v>388</v>
      </c>
      <c r="T15" s="7" t="str">
        <f>CONCATENATE(DEC2HEX(B15,2))&amp;IF(C15=0,"00",VLOOKUP(C15,ValueTable,2,FALSE))&amp;CONCATENATE(DEC2HEX(D15,2))&amp;IF(E15=0,"00",VLOOKUP(E15,ValueTable,2,FALSE))&amp;CONCATENATE(DEC2HEX(F15,2))&amp;IF(G15=0,"00",VLOOKUP(G15,ValueTable,2,FALSE))&amp;CONCATENATE(DEC2HEX(H15,2))&amp;IF(I15=0,"00",VLOOKUP(I15,ValueTable,2,FALSE))&amp;CONCATENATE(DEC2HEX(J15,2))&amp;IF(K15=0,"00",VLOOKUP(K15,ValueTable,2,FALSE))&amp;CONCATENATE(DEC2HEX(L15,2))&amp;IF(M15=0,"00",VLOOKUP(M15,ValueTable,2,FALSE))&amp;CONCATENATE(DEC2HEX(N15,2))&amp;IF(O15=0,"00",VLOOKUP(O15,ValueTable,2,FALSE))&amp;CONCATENATE(DEC2HEX(P15,2))&amp;IF(Q15=0,"00",VLOOKUP(Q15,ValueTable,2,FALSE))</f>
        <v>00000000000000000000000000000000</v>
      </c>
    </row>
    <row r="16" spans="1:20" x14ac:dyDescent="0.2">
      <c r="A16" s="5" t="s">
        <v>26</v>
      </c>
      <c r="B16" s="8">
        <v>0</v>
      </c>
      <c r="C16" s="9"/>
      <c r="D16" s="8">
        <v>0</v>
      </c>
      <c r="E16" s="9"/>
      <c r="F16" s="8">
        <v>0</v>
      </c>
      <c r="G16" s="9"/>
      <c r="H16" s="8">
        <v>0</v>
      </c>
      <c r="I16" s="9"/>
      <c r="J16" s="8">
        <v>0</v>
      </c>
      <c r="K16" s="9"/>
      <c r="L16" s="8">
        <v>0</v>
      </c>
      <c r="M16" s="9"/>
      <c r="N16" s="8">
        <v>0</v>
      </c>
      <c r="O16" s="9"/>
      <c r="P16" s="8">
        <v>0</v>
      </c>
      <c r="Q16" s="9"/>
      <c r="R16" s="7" t="str">
        <f>Text!A15</f>
        <v>Ninja Edge</v>
      </c>
      <c r="S16" s="10" t="s">
        <v>389</v>
      </c>
      <c r="T16" s="7" t="str">
        <f>CONCATENATE(DEC2HEX(B16,2))&amp;IF(C16=0,"00",VLOOKUP(C16,ValueTable,2,FALSE))&amp;CONCATENATE(DEC2HEX(D16,2))&amp;IF(E16=0,"00",VLOOKUP(E16,ValueTable,2,FALSE))&amp;CONCATENATE(DEC2HEX(F16,2))&amp;IF(G16=0,"00",VLOOKUP(G16,ValueTable,2,FALSE))&amp;CONCATENATE(DEC2HEX(H16,2))&amp;IF(I16=0,"00",VLOOKUP(I16,ValueTable,2,FALSE))&amp;CONCATENATE(DEC2HEX(J16,2))&amp;IF(K16=0,"00",VLOOKUP(K16,ValueTable,2,FALSE))&amp;CONCATENATE(DEC2HEX(L16,2))&amp;IF(M16=0,"00",VLOOKUP(M16,ValueTable,2,FALSE))&amp;CONCATENATE(DEC2HEX(N16,2))&amp;IF(O16=0,"00",VLOOKUP(O16,ValueTable,2,FALSE))&amp;CONCATENATE(DEC2HEX(P16,2))&amp;IF(Q16=0,"00",VLOOKUP(Q16,ValueTable,2,FALSE))</f>
        <v>00000000000000000000000000000000</v>
      </c>
    </row>
    <row r="17" spans="1:20" x14ac:dyDescent="0.2">
      <c r="A17" s="5" t="s">
        <v>27</v>
      </c>
      <c r="B17" s="8">
        <v>0</v>
      </c>
      <c r="C17" s="9"/>
      <c r="D17" s="8">
        <v>0</v>
      </c>
      <c r="E17" s="9"/>
      <c r="F17" s="8">
        <v>0</v>
      </c>
      <c r="G17" s="9"/>
      <c r="H17" s="8">
        <v>0</v>
      </c>
      <c r="I17" s="9"/>
      <c r="J17" s="8">
        <v>0</v>
      </c>
      <c r="K17" s="9"/>
      <c r="L17" s="8">
        <v>0</v>
      </c>
      <c r="M17" s="9"/>
      <c r="N17" s="8">
        <v>0</v>
      </c>
      <c r="O17" s="9"/>
      <c r="P17" s="8">
        <v>0</v>
      </c>
      <c r="Q17" s="9"/>
      <c r="R17" s="7" t="str">
        <f>Text!A16</f>
        <v>Spell Edge</v>
      </c>
      <c r="S17" s="10" t="s">
        <v>390</v>
      </c>
      <c r="T17" s="7" t="str">
        <f>CONCATENATE(DEC2HEX(B17,2))&amp;IF(C17=0,"00",VLOOKUP(C17,ValueTable,2,FALSE))&amp;CONCATENATE(DEC2HEX(D17,2))&amp;IF(E17=0,"00",VLOOKUP(E17,ValueTable,2,FALSE))&amp;CONCATENATE(DEC2HEX(F17,2))&amp;IF(G17=0,"00",VLOOKUP(G17,ValueTable,2,FALSE))&amp;CONCATENATE(DEC2HEX(H17,2))&amp;IF(I17=0,"00",VLOOKUP(I17,ValueTable,2,FALSE))&amp;CONCATENATE(DEC2HEX(J17,2))&amp;IF(K17=0,"00",VLOOKUP(K17,ValueTable,2,FALSE))&amp;CONCATENATE(DEC2HEX(L17,2))&amp;IF(M17=0,"00",VLOOKUP(M17,ValueTable,2,FALSE))&amp;CONCATENATE(DEC2HEX(N17,2))&amp;IF(O17=0,"00",VLOOKUP(O17,ValueTable,2,FALSE))&amp;CONCATENATE(DEC2HEX(P17,2))&amp;IF(Q17=0,"00",VLOOKUP(Q17,ValueTable,2,FALSE))</f>
        <v>00000000000000000000000000000000</v>
      </c>
    </row>
    <row r="18" spans="1:20" x14ac:dyDescent="0.2">
      <c r="A18" s="5" t="s">
        <v>28</v>
      </c>
      <c r="B18" s="8">
        <v>0</v>
      </c>
      <c r="C18" s="9"/>
      <c r="D18" s="8">
        <v>0</v>
      </c>
      <c r="E18" s="9"/>
      <c r="F18" s="8">
        <v>0</v>
      </c>
      <c r="G18" s="9"/>
      <c r="H18" s="8">
        <v>0</v>
      </c>
      <c r="I18" s="9"/>
      <c r="J18" s="8">
        <v>0</v>
      </c>
      <c r="K18" s="9"/>
      <c r="L18" s="8">
        <v>0</v>
      </c>
      <c r="M18" s="9"/>
      <c r="N18" s="8">
        <v>0</v>
      </c>
      <c r="O18" s="9"/>
      <c r="P18" s="8">
        <v>0</v>
      </c>
      <c r="Q18" s="9"/>
      <c r="R18" s="7" t="str">
        <f>Text!A17</f>
        <v>Sasuke Knife</v>
      </c>
      <c r="S18" s="10" t="s">
        <v>541</v>
      </c>
      <c r="T18" s="7" t="str">
        <f>CONCATENATE(DEC2HEX(B18,2))&amp;IF(C18=0,"00",VLOOKUP(C18,ValueTable,2,FALSE))&amp;CONCATENATE(DEC2HEX(D18,2))&amp;IF(E18=0,"00",VLOOKUP(E18,ValueTable,2,FALSE))&amp;CONCATENATE(DEC2HEX(F18,2))&amp;IF(G18=0,"00",VLOOKUP(G18,ValueTable,2,FALSE))&amp;CONCATENATE(DEC2HEX(H18,2))&amp;IF(I18=0,"00",VLOOKUP(I18,ValueTable,2,FALSE))&amp;CONCATENATE(DEC2HEX(J18,2))&amp;IF(K18=0,"00",VLOOKUP(K18,ValueTable,2,FALSE))&amp;CONCATENATE(DEC2HEX(L18,2))&amp;IF(M18=0,"00",VLOOKUP(M18,ValueTable,2,FALSE))&amp;CONCATENATE(DEC2HEX(N18,2))&amp;IF(O18=0,"00",VLOOKUP(O18,ValueTable,2,FALSE))&amp;CONCATENATE(DEC2HEX(P18,2))&amp;IF(Q18=0,"00",VLOOKUP(Q18,ValueTable,2,FALSE))</f>
        <v>00000000000000000000000000000000</v>
      </c>
    </row>
    <row r="19" spans="1:20" x14ac:dyDescent="0.2">
      <c r="A19" s="5" t="s">
        <v>29</v>
      </c>
      <c r="B19" s="8">
        <v>0</v>
      </c>
      <c r="C19" s="9"/>
      <c r="D19" s="8">
        <v>0</v>
      </c>
      <c r="E19" s="9"/>
      <c r="F19" s="8">
        <v>0</v>
      </c>
      <c r="G19" s="9"/>
      <c r="H19" s="8">
        <v>0</v>
      </c>
      <c r="I19" s="9"/>
      <c r="J19" s="8">
        <v>0</v>
      </c>
      <c r="K19" s="9"/>
      <c r="L19" s="8">
        <v>0</v>
      </c>
      <c r="M19" s="9"/>
      <c r="N19" s="8">
        <v>0</v>
      </c>
      <c r="O19" s="9"/>
      <c r="P19" s="8">
        <v>0</v>
      </c>
      <c r="Q19" s="9"/>
      <c r="R19" s="7" t="str">
        <f>Text!A18</f>
        <v>Iga Knife</v>
      </c>
      <c r="S19" s="10" t="s">
        <v>542</v>
      </c>
      <c r="T19" s="7" t="str">
        <f>CONCATENATE(DEC2HEX(B19,2))&amp;IF(C19=0,"00",VLOOKUP(C19,ValueTable,2,FALSE))&amp;CONCATENATE(DEC2HEX(D19,2))&amp;IF(E19=0,"00",VLOOKUP(E19,ValueTable,2,FALSE))&amp;CONCATENATE(DEC2HEX(F19,2))&amp;IF(G19=0,"00",VLOOKUP(G19,ValueTable,2,FALSE))&amp;CONCATENATE(DEC2HEX(H19,2))&amp;IF(I19=0,"00",VLOOKUP(I19,ValueTable,2,FALSE))&amp;CONCATENATE(DEC2HEX(J19,2))&amp;IF(K19=0,"00",VLOOKUP(K19,ValueTable,2,FALSE))&amp;CONCATENATE(DEC2HEX(L19,2))&amp;IF(M19=0,"00",VLOOKUP(M19,ValueTable,2,FALSE))&amp;CONCATENATE(DEC2HEX(N19,2))&amp;IF(O19=0,"00",VLOOKUP(O19,ValueTable,2,FALSE))&amp;CONCATENATE(DEC2HEX(P19,2))&amp;IF(Q19=0,"00",VLOOKUP(Q19,ValueTable,2,FALSE))</f>
        <v>00000000000000000000000000000000</v>
      </c>
    </row>
    <row r="20" spans="1:20" x14ac:dyDescent="0.2">
      <c r="A20" s="5" t="s">
        <v>30</v>
      </c>
      <c r="B20" s="8">
        <v>0</v>
      </c>
      <c r="C20" s="9"/>
      <c r="D20" s="8">
        <v>0</v>
      </c>
      <c r="E20" s="9"/>
      <c r="F20" s="8">
        <v>0</v>
      </c>
      <c r="G20" s="9"/>
      <c r="H20" s="8">
        <v>0</v>
      </c>
      <c r="I20" s="9"/>
      <c r="J20" s="8">
        <v>0</v>
      </c>
      <c r="K20" s="9"/>
      <c r="L20" s="8">
        <v>0</v>
      </c>
      <c r="M20" s="9"/>
      <c r="N20" s="8">
        <v>0</v>
      </c>
      <c r="O20" s="9"/>
      <c r="P20" s="8">
        <v>0</v>
      </c>
      <c r="Q20" s="9"/>
      <c r="R20" s="7" t="str">
        <f>Text!A19</f>
        <v>Koga Knife</v>
      </c>
      <c r="S20" s="10" t="s">
        <v>543</v>
      </c>
      <c r="T20" s="7" t="str">
        <f>CONCATENATE(DEC2HEX(B20,2))&amp;IF(C20=0,"00",VLOOKUP(C20,ValueTable,2,FALSE))&amp;CONCATENATE(DEC2HEX(D20,2))&amp;IF(E20=0,"00",VLOOKUP(E20,ValueTable,2,FALSE))&amp;CONCATENATE(DEC2HEX(F20,2))&amp;IF(G20=0,"00",VLOOKUP(G20,ValueTable,2,FALSE))&amp;CONCATENATE(DEC2HEX(H20,2))&amp;IF(I20=0,"00",VLOOKUP(I20,ValueTable,2,FALSE))&amp;CONCATENATE(DEC2HEX(J20,2))&amp;IF(K20=0,"00",VLOOKUP(K20,ValueTable,2,FALSE))&amp;CONCATENATE(DEC2HEX(L20,2))&amp;IF(M20=0,"00",VLOOKUP(M20,ValueTable,2,FALSE))&amp;CONCATENATE(DEC2HEX(N20,2))&amp;IF(O20=0,"00",VLOOKUP(O20,ValueTable,2,FALSE))&amp;CONCATENATE(DEC2HEX(P20,2))&amp;IF(Q20=0,"00",VLOOKUP(Q20,ValueTable,2,FALSE))</f>
        <v>00000000000000000000000000000000</v>
      </c>
    </row>
    <row r="21" spans="1:20" x14ac:dyDescent="0.2">
      <c r="A21" s="5" t="s">
        <v>31</v>
      </c>
      <c r="B21" s="8">
        <v>0</v>
      </c>
      <c r="C21" s="9"/>
      <c r="D21" s="8">
        <v>0</v>
      </c>
      <c r="E21" s="9"/>
      <c r="F21" s="8">
        <v>0</v>
      </c>
      <c r="G21" s="9"/>
      <c r="H21" s="8">
        <v>0</v>
      </c>
      <c r="I21" s="9"/>
      <c r="J21" s="8">
        <v>0</v>
      </c>
      <c r="K21" s="9"/>
      <c r="L21" s="8">
        <v>0</v>
      </c>
      <c r="M21" s="9"/>
      <c r="N21" s="8">
        <v>0</v>
      </c>
      <c r="O21" s="9"/>
      <c r="P21" s="8">
        <v>0</v>
      </c>
      <c r="Q21" s="9"/>
      <c r="R21" s="7" t="str">
        <f>Text!A20</f>
        <v>Broad Sword</v>
      </c>
      <c r="S21" s="10" t="s">
        <v>544</v>
      </c>
      <c r="T21" s="7" t="str">
        <f>CONCATENATE(DEC2HEX(B21,2))&amp;IF(C21=0,"00",VLOOKUP(C21,ValueTable,2,FALSE))&amp;CONCATENATE(DEC2HEX(D21,2))&amp;IF(E21=0,"00",VLOOKUP(E21,ValueTable,2,FALSE))&amp;CONCATENATE(DEC2HEX(F21,2))&amp;IF(G21=0,"00",VLOOKUP(G21,ValueTable,2,FALSE))&amp;CONCATENATE(DEC2HEX(H21,2))&amp;IF(I21=0,"00",VLOOKUP(I21,ValueTable,2,FALSE))&amp;CONCATENATE(DEC2HEX(J21,2))&amp;IF(K21=0,"00",VLOOKUP(K21,ValueTable,2,FALSE))&amp;CONCATENATE(DEC2HEX(L21,2))&amp;IF(M21=0,"00",VLOOKUP(M21,ValueTable,2,FALSE))&amp;CONCATENATE(DEC2HEX(N21,2))&amp;IF(O21=0,"00",VLOOKUP(O21,ValueTable,2,FALSE))&amp;CONCATENATE(DEC2HEX(P21,2))&amp;IF(Q21=0,"00",VLOOKUP(Q21,ValueTable,2,FALSE))</f>
        <v>00000000000000000000000000000000</v>
      </c>
    </row>
    <row r="22" spans="1:20" x14ac:dyDescent="0.2">
      <c r="A22" s="5" t="s">
        <v>32</v>
      </c>
      <c r="B22" s="8">
        <v>0</v>
      </c>
      <c r="C22" s="9"/>
      <c r="D22" s="8">
        <v>0</v>
      </c>
      <c r="E22" s="9"/>
      <c r="F22" s="8">
        <v>0</v>
      </c>
      <c r="G22" s="9"/>
      <c r="H22" s="8">
        <v>0</v>
      </c>
      <c r="I22" s="9"/>
      <c r="J22" s="8">
        <v>0</v>
      </c>
      <c r="K22" s="9"/>
      <c r="L22" s="8">
        <v>0</v>
      </c>
      <c r="M22" s="9"/>
      <c r="N22" s="8">
        <v>0</v>
      </c>
      <c r="O22" s="9"/>
      <c r="P22" s="8">
        <v>0</v>
      </c>
      <c r="Q22" s="9"/>
      <c r="R22" s="7" t="str">
        <f>Text!A21</f>
        <v>Long Sword</v>
      </c>
      <c r="S22" s="10" t="s">
        <v>545</v>
      </c>
      <c r="T22" s="7" t="str">
        <f>CONCATENATE(DEC2HEX(B22,2))&amp;IF(C22=0,"00",VLOOKUP(C22,ValueTable,2,FALSE))&amp;CONCATENATE(DEC2HEX(D22,2))&amp;IF(E22=0,"00",VLOOKUP(E22,ValueTable,2,FALSE))&amp;CONCATENATE(DEC2HEX(F22,2))&amp;IF(G22=0,"00",VLOOKUP(G22,ValueTable,2,FALSE))&amp;CONCATENATE(DEC2HEX(H22,2))&amp;IF(I22=0,"00",VLOOKUP(I22,ValueTable,2,FALSE))&amp;CONCATENATE(DEC2HEX(J22,2))&amp;IF(K22=0,"00",VLOOKUP(K22,ValueTable,2,FALSE))&amp;CONCATENATE(DEC2HEX(L22,2))&amp;IF(M22=0,"00",VLOOKUP(M22,ValueTable,2,FALSE))&amp;CONCATENATE(DEC2HEX(N22,2))&amp;IF(O22=0,"00",VLOOKUP(O22,ValueTable,2,FALSE))&amp;CONCATENATE(DEC2HEX(P22,2))&amp;IF(Q22=0,"00",VLOOKUP(Q22,ValueTable,2,FALSE))</f>
        <v>00000000000000000000000000000000</v>
      </c>
    </row>
    <row r="23" spans="1:20" x14ac:dyDescent="0.2">
      <c r="A23" s="5" t="s">
        <v>33</v>
      </c>
      <c r="B23" s="8">
        <v>0</v>
      </c>
      <c r="C23" s="9"/>
      <c r="D23" s="8">
        <v>0</v>
      </c>
      <c r="E23" s="9"/>
      <c r="F23" s="8">
        <v>0</v>
      </c>
      <c r="G23" s="9"/>
      <c r="H23" s="8">
        <v>0</v>
      </c>
      <c r="I23" s="9"/>
      <c r="J23" s="8">
        <v>0</v>
      </c>
      <c r="K23" s="9"/>
      <c r="L23" s="8">
        <v>0</v>
      </c>
      <c r="M23" s="9"/>
      <c r="N23" s="8">
        <v>0</v>
      </c>
      <c r="O23" s="9"/>
      <c r="P23" s="8">
        <v>0</v>
      </c>
      <c r="Q23" s="9"/>
      <c r="R23" s="7" t="str">
        <f>Text!A22</f>
        <v>Iron Sword</v>
      </c>
      <c r="S23" s="10" t="s">
        <v>546</v>
      </c>
      <c r="T23" s="7" t="str">
        <f>CONCATENATE(DEC2HEX(B23,2))&amp;IF(C23=0,"00",VLOOKUP(C23,ValueTable,2,FALSE))&amp;CONCATENATE(DEC2HEX(D23,2))&amp;IF(E23=0,"00",VLOOKUP(E23,ValueTable,2,FALSE))&amp;CONCATENATE(DEC2HEX(F23,2))&amp;IF(G23=0,"00",VLOOKUP(G23,ValueTable,2,FALSE))&amp;CONCATENATE(DEC2HEX(H23,2))&amp;IF(I23=0,"00",VLOOKUP(I23,ValueTable,2,FALSE))&amp;CONCATENATE(DEC2HEX(J23,2))&amp;IF(K23=0,"00",VLOOKUP(K23,ValueTable,2,FALSE))&amp;CONCATENATE(DEC2HEX(L23,2))&amp;IF(M23=0,"00",VLOOKUP(M23,ValueTable,2,FALSE))&amp;CONCATENATE(DEC2HEX(N23,2))&amp;IF(O23=0,"00",VLOOKUP(O23,ValueTable,2,FALSE))&amp;CONCATENATE(DEC2HEX(P23,2))&amp;IF(Q23=0,"00",VLOOKUP(Q23,ValueTable,2,FALSE))</f>
        <v>00000000000000000000000000000000</v>
      </c>
    </row>
    <row r="24" spans="1:20" x14ac:dyDescent="0.2">
      <c r="A24" s="5" t="s">
        <v>34</v>
      </c>
      <c r="B24" s="8">
        <v>0</v>
      </c>
      <c r="C24" s="9"/>
      <c r="D24" s="8">
        <v>0</v>
      </c>
      <c r="E24" s="9"/>
      <c r="F24" s="8">
        <v>0</v>
      </c>
      <c r="G24" s="9"/>
      <c r="H24" s="8">
        <v>0</v>
      </c>
      <c r="I24" s="9"/>
      <c r="J24" s="8">
        <v>0</v>
      </c>
      <c r="K24" s="9"/>
      <c r="L24" s="8">
        <v>0</v>
      </c>
      <c r="M24" s="9"/>
      <c r="N24" s="8">
        <v>0</v>
      </c>
      <c r="O24" s="9"/>
      <c r="P24" s="8">
        <v>0</v>
      </c>
      <c r="Q24" s="9"/>
      <c r="R24" s="7" t="str">
        <f>Text!A23</f>
        <v>Mythril Sword</v>
      </c>
      <c r="S24" s="10" t="s">
        <v>547</v>
      </c>
      <c r="T24" s="7" t="str">
        <f>CONCATENATE(DEC2HEX(B24,2))&amp;IF(C24=0,"00",VLOOKUP(C24,ValueTable,2,FALSE))&amp;CONCATENATE(DEC2HEX(D24,2))&amp;IF(E24=0,"00",VLOOKUP(E24,ValueTable,2,FALSE))&amp;CONCATENATE(DEC2HEX(F24,2))&amp;IF(G24=0,"00",VLOOKUP(G24,ValueTable,2,FALSE))&amp;CONCATENATE(DEC2HEX(H24,2))&amp;IF(I24=0,"00",VLOOKUP(I24,ValueTable,2,FALSE))&amp;CONCATENATE(DEC2HEX(J24,2))&amp;IF(K24=0,"00",VLOOKUP(K24,ValueTable,2,FALSE))&amp;CONCATENATE(DEC2HEX(L24,2))&amp;IF(M24=0,"00",VLOOKUP(M24,ValueTable,2,FALSE))&amp;CONCATENATE(DEC2HEX(N24,2))&amp;IF(O24=0,"00",VLOOKUP(O24,ValueTable,2,FALSE))&amp;CONCATENATE(DEC2HEX(P24,2))&amp;IF(Q24=0,"00",VLOOKUP(Q24,ValueTable,2,FALSE))</f>
        <v>00000000000000000000000000000000</v>
      </c>
    </row>
    <row r="25" spans="1:20" x14ac:dyDescent="0.2">
      <c r="A25" s="5" t="s">
        <v>29</v>
      </c>
      <c r="B25" s="8">
        <v>0</v>
      </c>
      <c r="C25" s="9"/>
      <c r="D25" s="8">
        <v>0</v>
      </c>
      <c r="E25" s="9"/>
      <c r="F25" s="8">
        <v>0</v>
      </c>
      <c r="G25" s="9"/>
      <c r="H25" s="8">
        <v>0</v>
      </c>
      <c r="I25" s="9"/>
      <c r="J25" s="8">
        <v>0</v>
      </c>
      <c r="K25" s="9"/>
      <c r="L25" s="8">
        <v>0</v>
      </c>
      <c r="M25" s="9"/>
      <c r="N25" s="8">
        <v>0</v>
      </c>
      <c r="O25" s="9"/>
      <c r="P25" s="8">
        <v>0</v>
      </c>
      <c r="Q25" s="9"/>
      <c r="R25" s="7" t="str">
        <f>Text!A24</f>
        <v>Blood Sword</v>
      </c>
      <c r="S25" s="10" t="s">
        <v>548</v>
      </c>
      <c r="T25" s="7" t="str">
        <f>CONCATENATE(DEC2HEX(B25,2))&amp;IF(C25=0,"00",VLOOKUP(C25,ValueTable,2,FALSE))&amp;CONCATENATE(DEC2HEX(D25,2))&amp;IF(E25=0,"00",VLOOKUP(E25,ValueTable,2,FALSE))&amp;CONCATENATE(DEC2HEX(F25,2))&amp;IF(G25=0,"00",VLOOKUP(G25,ValueTable,2,FALSE))&amp;CONCATENATE(DEC2HEX(H25,2))&amp;IF(I25=0,"00",VLOOKUP(I25,ValueTable,2,FALSE))&amp;CONCATENATE(DEC2HEX(J25,2))&amp;IF(K25=0,"00",VLOOKUP(K25,ValueTable,2,FALSE))&amp;CONCATENATE(DEC2HEX(L25,2))&amp;IF(M25=0,"00",VLOOKUP(M25,ValueTable,2,FALSE))&amp;CONCATENATE(DEC2HEX(N25,2))&amp;IF(O25=0,"00",VLOOKUP(O25,ValueTable,2,FALSE))&amp;CONCATENATE(DEC2HEX(P25,2))&amp;IF(Q25=0,"00",VLOOKUP(Q25,ValueTable,2,FALSE))</f>
        <v>00000000000000000000000000000000</v>
      </c>
    </row>
    <row r="26" spans="1:20" x14ac:dyDescent="0.2">
      <c r="A26" s="5" t="s">
        <v>35</v>
      </c>
      <c r="B26" s="8">
        <v>0</v>
      </c>
      <c r="C26" s="9"/>
      <c r="D26" s="8">
        <v>0</v>
      </c>
      <c r="E26" s="9"/>
      <c r="F26" s="8">
        <v>0</v>
      </c>
      <c r="G26" s="9"/>
      <c r="H26" s="8">
        <v>0</v>
      </c>
      <c r="I26" s="9"/>
      <c r="J26" s="8">
        <v>0</v>
      </c>
      <c r="K26" s="9"/>
      <c r="L26" s="8">
        <v>0</v>
      </c>
      <c r="M26" s="9"/>
      <c r="N26" s="8">
        <v>0</v>
      </c>
      <c r="O26" s="9"/>
      <c r="P26" s="8">
        <v>0</v>
      </c>
      <c r="Q26" s="9"/>
      <c r="R26" s="7" t="str">
        <f>Text!A25</f>
        <v>Coral Sword</v>
      </c>
      <c r="S26" s="10" t="s">
        <v>549</v>
      </c>
      <c r="T26" s="7" t="str">
        <f>CONCATENATE(DEC2HEX(B26,2))&amp;IF(C26=0,"00",VLOOKUP(C26,ValueTable,2,FALSE))&amp;CONCATENATE(DEC2HEX(D26,2))&amp;IF(E26=0,"00",VLOOKUP(E26,ValueTable,2,FALSE))&amp;CONCATENATE(DEC2HEX(F26,2))&amp;IF(G26=0,"00",VLOOKUP(G26,ValueTable,2,FALSE))&amp;CONCATENATE(DEC2HEX(H26,2))&amp;IF(I26=0,"00",VLOOKUP(I26,ValueTable,2,FALSE))&amp;CONCATENATE(DEC2HEX(J26,2))&amp;IF(K26=0,"00",VLOOKUP(K26,ValueTable,2,FALSE))&amp;CONCATENATE(DEC2HEX(L26,2))&amp;IF(M26=0,"00",VLOOKUP(M26,ValueTable,2,FALSE))&amp;CONCATENATE(DEC2HEX(N26,2))&amp;IF(O26=0,"00",VLOOKUP(O26,ValueTable,2,FALSE))&amp;CONCATENATE(DEC2HEX(P26,2))&amp;IF(Q26=0,"00",VLOOKUP(Q26,ValueTable,2,FALSE))</f>
        <v>00000000000000000000000000000000</v>
      </c>
    </row>
    <row r="27" spans="1:20" x14ac:dyDescent="0.2">
      <c r="A27" s="5" t="s">
        <v>36</v>
      </c>
      <c r="B27" s="8">
        <v>0</v>
      </c>
      <c r="C27" s="9"/>
      <c r="D27" s="8">
        <v>0</v>
      </c>
      <c r="E27" s="9"/>
      <c r="F27" s="8">
        <v>0</v>
      </c>
      <c r="G27" s="9"/>
      <c r="H27" s="8">
        <v>0</v>
      </c>
      <c r="I27" s="9"/>
      <c r="J27" s="8">
        <v>0</v>
      </c>
      <c r="K27" s="9"/>
      <c r="L27" s="8">
        <v>0</v>
      </c>
      <c r="M27" s="9"/>
      <c r="N27" s="8">
        <v>0</v>
      </c>
      <c r="O27" s="9"/>
      <c r="P27" s="8">
        <v>0</v>
      </c>
      <c r="Q27" s="9"/>
      <c r="R27" s="7" t="str">
        <f>Text!A26</f>
        <v>Ancient Sword</v>
      </c>
      <c r="S27" s="10" t="s">
        <v>550</v>
      </c>
      <c r="T27" s="7" t="str">
        <f>CONCATENATE(DEC2HEX(B27,2))&amp;IF(C27=0,"00",VLOOKUP(C27,ValueTable,2,FALSE))&amp;CONCATENATE(DEC2HEX(D27,2))&amp;IF(E27=0,"00",VLOOKUP(E27,ValueTable,2,FALSE))&amp;CONCATENATE(DEC2HEX(F27,2))&amp;IF(G27=0,"00",VLOOKUP(G27,ValueTable,2,FALSE))&amp;CONCATENATE(DEC2HEX(H27,2))&amp;IF(I27=0,"00",VLOOKUP(I27,ValueTable,2,FALSE))&amp;CONCATENATE(DEC2HEX(J27,2))&amp;IF(K27=0,"00",VLOOKUP(K27,ValueTable,2,FALSE))&amp;CONCATENATE(DEC2HEX(L27,2))&amp;IF(M27=0,"00",VLOOKUP(M27,ValueTable,2,FALSE))&amp;CONCATENATE(DEC2HEX(N27,2))&amp;IF(O27=0,"00",VLOOKUP(O27,ValueTable,2,FALSE))&amp;CONCATENATE(DEC2HEX(P27,2))&amp;IF(Q27=0,"00",VLOOKUP(Q27,ValueTable,2,FALSE))</f>
        <v>00000000000000000000000000000000</v>
      </c>
    </row>
    <row r="28" spans="1:20" x14ac:dyDescent="0.2">
      <c r="A28" s="5" t="s">
        <v>30</v>
      </c>
      <c r="B28" s="8">
        <v>0</v>
      </c>
      <c r="C28" s="9"/>
      <c r="D28" s="8">
        <v>0</v>
      </c>
      <c r="E28" s="9"/>
      <c r="F28" s="8">
        <v>0</v>
      </c>
      <c r="G28" s="9"/>
      <c r="H28" s="8">
        <v>0</v>
      </c>
      <c r="I28" s="9"/>
      <c r="J28" s="8">
        <v>0</v>
      </c>
      <c r="K28" s="9"/>
      <c r="L28" s="8">
        <v>0</v>
      </c>
      <c r="M28" s="9"/>
      <c r="N28" s="8">
        <v>0</v>
      </c>
      <c r="O28" s="9"/>
      <c r="P28" s="8">
        <v>0</v>
      </c>
      <c r="Q28" s="9"/>
      <c r="R28" s="7" t="str">
        <f>Text!A27</f>
        <v>Sleep Sword</v>
      </c>
      <c r="S28" s="10" t="s">
        <v>391</v>
      </c>
      <c r="T28" s="7" t="str">
        <f>CONCATENATE(DEC2HEX(B28,2))&amp;IF(C28=0,"00",VLOOKUP(C28,ValueTable,2,FALSE))&amp;CONCATENATE(DEC2HEX(D28,2))&amp;IF(E28=0,"00",VLOOKUP(E28,ValueTable,2,FALSE))&amp;CONCATENATE(DEC2HEX(F28,2))&amp;IF(G28=0,"00",VLOOKUP(G28,ValueTable,2,FALSE))&amp;CONCATENATE(DEC2HEX(H28,2))&amp;IF(I28=0,"00",VLOOKUP(I28,ValueTable,2,FALSE))&amp;CONCATENATE(DEC2HEX(J28,2))&amp;IF(K28=0,"00",VLOOKUP(K28,ValueTable,2,FALSE))&amp;CONCATENATE(DEC2HEX(L28,2))&amp;IF(M28=0,"00",VLOOKUP(M28,ValueTable,2,FALSE))&amp;CONCATENATE(DEC2HEX(N28,2))&amp;IF(O28=0,"00",VLOOKUP(O28,ValueTable,2,FALSE))&amp;CONCATENATE(DEC2HEX(P28,2))&amp;IF(Q28=0,"00",VLOOKUP(Q28,ValueTable,2,FALSE))</f>
        <v>00000000000000000000000000000000</v>
      </c>
    </row>
    <row r="29" spans="1:20" x14ac:dyDescent="0.2">
      <c r="A29" s="5" t="s">
        <v>21</v>
      </c>
      <c r="B29" s="8">
        <v>0</v>
      </c>
      <c r="C29" s="9"/>
      <c r="D29" s="8">
        <v>0</v>
      </c>
      <c r="E29" s="9"/>
      <c r="F29" s="8">
        <v>0</v>
      </c>
      <c r="G29" s="9"/>
      <c r="H29" s="8">
        <v>0</v>
      </c>
      <c r="I29" s="9"/>
      <c r="J29" s="8">
        <v>0</v>
      </c>
      <c r="K29" s="9"/>
      <c r="L29" s="8">
        <v>0</v>
      </c>
      <c r="M29" s="9"/>
      <c r="N29" s="8">
        <v>0</v>
      </c>
      <c r="O29" s="9"/>
      <c r="P29" s="8">
        <v>0</v>
      </c>
      <c r="Q29" s="9"/>
      <c r="R29" s="7" t="str">
        <f>Text!A28</f>
        <v>Platinum Sword</v>
      </c>
      <c r="S29" s="10" t="s">
        <v>392</v>
      </c>
      <c r="T29" s="7" t="str">
        <f>CONCATENATE(DEC2HEX(B29,2))&amp;IF(C29=0,"00",VLOOKUP(C29,ValueTable,2,FALSE))&amp;CONCATENATE(DEC2HEX(D29,2))&amp;IF(E29=0,"00",VLOOKUP(E29,ValueTable,2,FALSE))&amp;CONCATENATE(DEC2HEX(F29,2))&amp;IF(G29=0,"00",VLOOKUP(G29,ValueTable,2,FALSE))&amp;CONCATENATE(DEC2HEX(H29,2))&amp;IF(I29=0,"00",VLOOKUP(I29,ValueTable,2,FALSE))&amp;CONCATENATE(DEC2HEX(J29,2))&amp;IF(K29=0,"00",VLOOKUP(K29,ValueTable,2,FALSE))&amp;CONCATENATE(DEC2HEX(L29,2))&amp;IF(M29=0,"00",VLOOKUP(M29,ValueTable,2,FALSE))&amp;CONCATENATE(DEC2HEX(N29,2))&amp;IF(O29=0,"00",VLOOKUP(O29,ValueTable,2,FALSE))&amp;CONCATENATE(DEC2HEX(P29,2))&amp;IF(Q29=0,"00",VLOOKUP(Q29,ValueTable,2,FALSE))</f>
        <v>00000000000000000000000000000000</v>
      </c>
    </row>
    <row r="30" spans="1:20" x14ac:dyDescent="0.2">
      <c r="A30" s="5" t="s">
        <v>37</v>
      </c>
      <c r="B30" s="8">
        <v>0</v>
      </c>
      <c r="C30" s="9"/>
      <c r="D30" s="8">
        <v>0</v>
      </c>
      <c r="E30" s="9"/>
      <c r="F30" s="8">
        <v>0</v>
      </c>
      <c r="G30" s="9"/>
      <c r="H30" s="8">
        <v>0</v>
      </c>
      <c r="I30" s="9"/>
      <c r="J30" s="8">
        <v>0</v>
      </c>
      <c r="K30" s="9"/>
      <c r="L30" s="8">
        <v>0</v>
      </c>
      <c r="M30" s="9"/>
      <c r="N30" s="8">
        <v>0</v>
      </c>
      <c r="O30" s="9"/>
      <c r="P30" s="8">
        <v>0</v>
      </c>
      <c r="Q30" s="9"/>
      <c r="R30" s="7" t="str">
        <f>Text!A29</f>
        <v>Diamond Sword</v>
      </c>
      <c r="S30" s="10" t="s">
        <v>393</v>
      </c>
      <c r="T30" s="7" t="str">
        <f>CONCATENATE(DEC2HEX(B30,2))&amp;IF(C30=0,"00",VLOOKUP(C30,ValueTable,2,FALSE))&amp;CONCATENATE(DEC2HEX(D30,2))&amp;IF(E30=0,"00",VLOOKUP(E30,ValueTable,2,FALSE))&amp;CONCATENATE(DEC2HEX(F30,2))&amp;IF(G30=0,"00",VLOOKUP(G30,ValueTable,2,FALSE))&amp;CONCATENATE(DEC2HEX(H30,2))&amp;IF(I30=0,"00",VLOOKUP(I30,ValueTable,2,FALSE))&amp;CONCATENATE(DEC2HEX(J30,2))&amp;IF(K30=0,"00",VLOOKUP(K30,ValueTable,2,FALSE))&amp;CONCATENATE(DEC2HEX(L30,2))&amp;IF(M30=0,"00",VLOOKUP(M30,ValueTable,2,FALSE))&amp;CONCATENATE(DEC2HEX(N30,2))&amp;IF(O30=0,"00",VLOOKUP(O30,ValueTable,2,FALSE))&amp;CONCATENATE(DEC2HEX(P30,2))&amp;IF(Q30=0,"00",VLOOKUP(Q30,ValueTable,2,FALSE))</f>
        <v>00000000000000000000000000000000</v>
      </c>
    </row>
    <row r="31" spans="1:20" x14ac:dyDescent="0.2">
      <c r="A31" s="5" t="s">
        <v>38</v>
      </c>
      <c r="B31" s="8">
        <v>0</v>
      </c>
      <c r="C31" s="9"/>
      <c r="D31" s="8">
        <v>0</v>
      </c>
      <c r="E31" s="9"/>
      <c r="F31" s="8">
        <v>0</v>
      </c>
      <c r="G31" s="9"/>
      <c r="H31" s="8">
        <v>0</v>
      </c>
      <c r="I31" s="9"/>
      <c r="J31" s="8">
        <v>0</v>
      </c>
      <c r="K31" s="9"/>
      <c r="L31" s="8">
        <v>0</v>
      </c>
      <c r="M31" s="9"/>
      <c r="N31" s="8">
        <v>0</v>
      </c>
      <c r="O31" s="9"/>
      <c r="P31" s="8">
        <v>0</v>
      </c>
      <c r="Q31" s="9"/>
      <c r="R31" s="7" t="str">
        <f>Text!A30</f>
        <v>Ice Brand</v>
      </c>
      <c r="S31" s="10" t="s">
        <v>394</v>
      </c>
      <c r="T31" s="7" t="str">
        <f>CONCATENATE(DEC2HEX(B31,2))&amp;IF(C31=0,"00",VLOOKUP(C31,ValueTable,2,FALSE))&amp;CONCATENATE(DEC2HEX(D31,2))&amp;IF(E31=0,"00",VLOOKUP(E31,ValueTable,2,FALSE))&amp;CONCATENATE(DEC2HEX(F31,2))&amp;IF(G31=0,"00",VLOOKUP(G31,ValueTable,2,FALSE))&amp;CONCATENATE(DEC2HEX(H31,2))&amp;IF(I31=0,"00",VLOOKUP(I31,ValueTable,2,FALSE))&amp;CONCATENATE(DEC2HEX(J31,2))&amp;IF(K31=0,"00",VLOOKUP(K31,ValueTable,2,FALSE))&amp;CONCATENATE(DEC2HEX(L31,2))&amp;IF(M31=0,"00",VLOOKUP(M31,ValueTable,2,FALSE))&amp;CONCATENATE(DEC2HEX(N31,2))&amp;IF(O31=0,"00",VLOOKUP(O31,ValueTable,2,FALSE))&amp;CONCATENATE(DEC2HEX(P31,2))&amp;IF(Q31=0,"00",VLOOKUP(Q31,ValueTable,2,FALSE))</f>
        <v>00000000000000000000000000000000</v>
      </c>
    </row>
    <row r="32" spans="1:20" x14ac:dyDescent="0.2">
      <c r="A32" s="5" t="s">
        <v>20</v>
      </c>
      <c r="B32" s="8">
        <v>0</v>
      </c>
      <c r="C32" s="9"/>
      <c r="D32" s="8">
        <v>0</v>
      </c>
      <c r="E32" s="9"/>
      <c r="F32" s="8">
        <v>0</v>
      </c>
      <c r="G32" s="9"/>
      <c r="H32" s="8">
        <v>0</v>
      </c>
      <c r="I32" s="9"/>
      <c r="J32" s="8">
        <v>0</v>
      </c>
      <c r="K32" s="9"/>
      <c r="L32" s="8">
        <v>0</v>
      </c>
      <c r="M32" s="9"/>
      <c r="N32" s="8">
        <v>0</v>
      </c>
      <c r="O32" s="9"/>
      <c r="P32" s="8">
        <v>0</v>
      </c>
      <c r="Q32" s="9"/>
      <c r="R32" s="7" t="str">
        <f>Text!A31</f>
        <v>Rune Blade</v>
      </c>
      <c r="S32" s="10" t="s">
        <v>395</v>
      </c>
      <c r="T32" s="7" t="str">
        <f>CONCATENATE(DEC2HEX(B32,2))&amp;IF(C32=0,"00",VLOOKUP(C32,ValueTable,2,FALSE))&amp;CONCATENATE(DEC2HEX(D32,2))&amp;IF(E32=0,"00",VLOOKUP(E32,ValueTable,2,FALSE))&amp;CONCATENATE(DEC2HEX(F32,2))&amp;IF(G32=0,"00",VLOOKUP(G32,ValueTable,2,FALSE))&amp;CONCATENATE(DEC2HEX(H32,2))&amp;IF(I32=0,"00",VLOOKUP(I32,ValueTable,2,FALSE))&amp;CONCATENATE(DEC2HEX(J32,2))&amp;IF(K32=0,"00",VLOOKUP(K32,ValueTable,2,FALSE))&amp;CONCATENATE(DEC2HEX(L32,2))&amp;IF(M32=0,"00",VLOOKUP(M32,ValueTable,2,FALSE))&amp;CONCATENATE(DEC2HEX(N32,2))&amp;IF(O32=0,"00",VLOOKUP(O32,ValueTable,2,FALSE))&amp;CONCATENATE(DEC2HEX(P32,2))&amp;IF(Q32=0,"00",VLOOKUP(Q32,ValueTable,2,FALSE))</f>
        <v>00000000000000000000000000000000</v>
      </c>
    </row>
    <row r="33" spans="1:20" x14ac:dyDescent="0.2">
      <c r="A33" s="5" t="s">
        <v>39</v>
      </c>
      <c r="B33" s="8">
        <v>0</v>
      </c>
      <c r="C33" s="9"/>
      <c r="D33" s="8">
        <v>0</v>
      </c>
      <c r="E33" s="9"/>
      <c r="F33" s="8">
        <v>0</v>
      </c>
      <c r="G33" s="9"/>
      <c r="H33" s="8">
        <v>0</v>
      </c>
      <c r="I33" s="9"/>
      <c r="J33" s="8">
        <v>0</v>
      </c>
      <c r="K33" s="9"/>
      <c r="L33" s="8">
        <v>0</v>
      </c>
      <c r="M33" s="9"/>
      <c r="N33" s="8">
        <v>0</v>
      </c>
      <c r="O33" s="9"/>
      <c r="P33" s="8">
        <v>0</v>
      </c>
      <c r="Q33" s="9"/>
      <c r="R33" s="7" t="str">
        <f>Text!A32</f>
        <v>Nagrarock</v>
      </c>
      <c r="S33" s="10" t="s">
        <v>396</v>
      </c>
      <c r="T33" s="7" t="str">
        <f>CONCATENATE(DEC2HEX(B33,2))&amp;IF(C33=0,"00",VLOOKUP(C33,ValueTable,2,FALSE))&amp;CONCATENATE(DEC2HEX(D33,2))&amp;IF(E33=0,"00",VLOOKUP(E33,ValueTable,2,FALSE))&amp;CONCATENATE(DEC2HEX(F33,2))&amp;IF(G33=0,"00",VLOOKUP(G33,ValueTable,2,FALSE))&amp;CONCATENATE(DEC2HEX(H33,2))&amp;IF(I33=0,"00",VLOOKUP(I33,ValueTable,2,FALSE))&amp;CONCATENATE(DEC2HEX(J33,2))&amp;IF(K33=0,"00",VLOOKUP(K33,ValueTable,2,FALSE))&amp;CONCATENATE(DEC2HEX(L33,2))&amp;IF(M33=0,"00",VLOOKUP(M33,ValueTable,2,FALSE))&amp;CONCATENATE(DEC2HEX(N33,2))&amp;IF(O33=0,"00",VLOOKUP(O33,ValueTable,2,FALSE))&amp;CONCATENATE(DEC2HEX(P33,2))&amp;IF(Q33=0,"00",VLOOKUP(Q33,ValueTable,2,FALSE))</f>
        <v>00000000000000000000000000000000</v>
      </c>
    </row>
    <row r="34" spans="1:20" x14ac:dyDescent="0.2">
      <c r="A34" s="5" t="s">
        <v>40</v>
      </c>
      <c r="B34" s="8">
        <v>0</v>
      </c>
      <c r="C34" s="9"/>
      <c r="D34" s="8">
        <v>0</v>
      </c>
      <c r="E34" s="9"/>
      <c r="F34" s="8">
        <v>0</v>
      </c>
      <c r="G34" s="9"/>
      <c r="H34" s="8">
        <v>0</v>
      </c>
      <c r="I34" s="9"/>
      <c r="J34" s="8">
        <v>0</v>
      </c>
      <c r="K34" s="9"/>
      <c r="L34" s="8">
        <v>0</v>
      </c>
      <c r="M34" s="9"/>
      <c r="N34" s="8">
        <v>0</v>
      </c>
      <c r="O34" s="9"/>
      <c r="P34" s="8">
        <v>0</v>
      </c>
      <c r="Q34" s="9"/>
      <c r="R34" s="7" t="str">
        <f>Text!A33</f>
        <v>Materia Blade</v>
      </c>
      <c r="S34" s="10" t="s">
        <v>551</v>
      </c>
      <c r="T34" s="7" t="str">
        <f>CONCATENATE(DEC2HEX(B34,2))&amp;IF(C34=0,"00",VLOOKUP(C34,ValueTable,2,FALSE))&amp;CONCATENATE(DEC2HEX(D34,2))&amp;IF(E34=0,"00",VLOOKUP(E34,ValueTable,2,FALSE))&amp;CONCATENATE(DEC2HEX(F34,2))&amp;IF(G34=0,"00",VLOOKUP(G34,ValueTable,2,FALSE))&amp;CONCATENATE(DEC2HEX(H34,2))&amp;IF(I34=0,"00",VLOOKUP(I34,ValueTable,2,FALSE))&amp;CONCATENATE(DEC2HEX(J34,2))&amp;IF(K34=0,"00",VLOOKUP(K34,ValueTable,2,FALSE))&amp;CONCATENATE(DEC2HEX(L34,2))&amp;IF(M34=0,"00",VLOOKUP(M34,ValueTable,2,FALSE))&amp;CONCATENATE(DEC2HEX(N34,2))&amp;IF(O34=0,"00",VLOOKUP(O34,ValueTable,2,FALSE))&amp;CONCATENATE(DEC2HEX(P34,2))&amp;IF(Q34=0,"00",VLOOKUP(Q34,ValueTable,2,FALSE))</f>
        <v>00000000000000000000000000000000</v>
      </c>
    </row>
    <row r="35" spans="1:20" x14ac:dyDescent="0.2">
      <c r="A35" s="5" t="s">
        <v>41</v>
      </c>
      <c r="B35" s="8">
        <v>0</v>
      </c>
      <c r="C35" s="9"/>
      <c r="D35" s="8">
        <v>0</v>
      </c>
      <c r="E35" s="9"/>
      <c r="F35" s="8">
        <v>0</v>
      </c>
      <c r="G35" s="9"/>
      <c r="H35" s="8">
        <v>0</v>
      </c>
      <c r="I35" s="9"/>
      <c r="J35" s="8">
        <v>0</v>
      </c>
      <c r="K35" s="9"/>
      <c r="L35" s="8">
        <v>0</v>
      </c>
      <c r="M35" s="9"/>
      <c r="N35" s="8">
        <v>0</v>
      </c>
      <c r="O35" s="9"/>
      <c r="P35" s="8">
        <v>0</v>
      </c>
      <c r="Q35" s="9"/>
      <c r="R35" s="7" t="str">
        <f>Text!A34</f>
        <v>Defender</v>
      </c>
      <c r="S35" s="10" t="s">
        <v>552</v>
      </c>
      <c r="T35" s="7" t="str">
        <f>CONCATENATE(DEC2HEX(B35,2))&amp;IF(C35=0,"00",VLOOKUP(C35,ValueTable,2,FALSE))&amp;CONCATENATE(DEC2HEX(D35,2))&amp;IF(E35=0,"00",VLOOKUP(E35,ValueTable,2,FALSE))&amp;CONCATENATE(DEC2HEX(F35,2))&amp;IF(G35=0,"00",VLOOKUP(G35,ValueTable,2,FALSE))&amp;CONCATENATE(DEC2HEX(H35,2))&amp;IF(I35=0,"00",VLOOKUP(I35,ValueTable,2,FALSE))&amp;CONCATENATE(DEC2HEX(J35,2))&amp;IF(K35=0,"00",VLOOKUP(K35,ValueTable,2,FALSE))&amp;CONCATENATE(DEC2HEX(L35,2))&amp;IF(M35=0,"00",VLOOKUP(M35,ValueTable,2,FALSE))&amp;CONCATENATE(DEC2HEX(N35,2))&amp;IF(O35=0,"00",VLOOKUP(O35,ValueTable,2,FALSE))&amp;CONCATENATE(DEC2HEX(P35,2))&amp;IF(Q35=0,"00",VLOOKUP(Q35,ValueTable,2,FALSE))</f>
        <v>00000000000000000000000000000000</v>
      </c>
    </row>
    <row r="36" spans="1:20" x14ac:dyDescent="0.2">
      <c r="A36" s="5" t="s">
        <v>34</v>
      </c>
      <c r="B36" s="8">
        <v>0</v>
      </c>
      <c r="C36" s="9"/>
      <c r="D36" s="8">
        <v>0</v>
      </c>
      <c r="E36" s="9"/>
      <c r="F36" s="8">
        <v>0</v>
      </c>
      <c r="G36" s="9"/>
      <c r="H36" s="8">
        <v>0</v>
      </c>
      <c r="I36" s="9"/>
      <c r="J36" s="8">
        <v>0</v>
      </c>
      <c r="K36" s="9"/>
      <c r="L36" s="8">
        <v>0</v>
      </c>
      <c r="M36" s="9"/>
      <c r="N36" s="8">
        <v>0</v>
      </c>
      <c r="O36" s="9"/>
      <c r="P36" s="8">
        <v>0</v>
      </c>
      <c r="Q36" s="9"/>
      <c r="R36" s="7" t="str">
        <f>Text!A35</f>
        <v>Save the Queen</v>
      </c>
      <c r="S36" s="10" t="s">
        <v>553</v>
      </c>
      <c r="T36" s="7" t="str">
        <f>CONCATENATE(DEC2HEX(B36,2))&amp;IF(C36=0,"00",VLOOKUP(C36,ValueTable,2,FALSE))&amp;CONCATENATE(DEC2HEX(D36,2))&amp;IF(E36=0,"00",VLOOKUP(E36,ValueTable,2,FALSE))&amp;CONCATENATE(DEC2HEX(F36,2))&amp;IF(G36=0,"00",VLOOKUP(G36,ValueTable,2,FALSE))&amp;CONCATENATE(DEC2HEX(H36,2))&amp;IF(I36=0,"00",VLOOKUP(I36,ValueTable,2,FALSE))&amp;CONCATENATE(DEC2HEX(J36,2))&amp;IF(K36=0,"00",VLOOKUP(K36,ValueTable,2,FALSE))&amp;CONCATENATE(DEC2HEX(L36,2))&amp;IF(M36=0,"00",VLOOKUP(M36,ValueTable,2,FALSE))&amp;CONCATENATE(DEC2HEX(N36,2))&amp;IF(O36=0,"00",VLOOKUP(O36,ValueTable,2,FALSE))&amp;CONCATENATE(DEC2HEX(P36,2))&amp;IF(Q36=0,"00",VLOOKUP(Q36,ValueTable,2,FALSE))</f>
        <v>00000000000000000000000000000000</v>
      </c>
    </row>
    <row r="37" spans="1:20" x14ac:dyDescent="0.2">
      <c r="A37" s="5" t="s">
        <v>42</v>
      </c>
      <c r="B37" s="8">
        <v>0</v>
      </c>
      <c r="C37" s="9"/>
      <c r="D37" s="8">
        <v>0</v>
      </c>
      <c r="E37" s="9"/>
      <c r="F37" s="8">
        <v>0</v>
      </c>
      <c r="G37" s="9"/>
      <c r="H37" s="8">
        <v>0</v>
      </c>
      <c r="I37" s="9"/>
      <c r="J37" s="8">
        <v>0</v>
      </c>
      <c r="K37" s="9"/>
      <c r="L37" s="8">
        <v>0</v>
      </c>
      <c r="M37" s="9"/>
      <c r="N37" s="8">
        <v>0</v>
      </c>
      <c r="O37" s="9"/>
      <c r="P37" s="8">
        <v>0</v>
      </c>
      <c r="Q37" s="9"/>
      <c r="R37" s="7" t="str">
        <f>Text!A36</f>
        <v>Excalibur</v>
      </c>
      <c r="S37" s="10" t="s">
        <v>554</v>
      </c>
      <c r="T37" s="7" t="str">
        <f>CONCATENATE(DEC2HEX(B37,2))&amp;IF(C37=0,"00",VLOOKUP(C37,ValueTable,2,FALSE))&amp;CONCATENATE(DEC2HEX(D37,2))&amp;IF(E37=0,"00",VLOOKUP(E37,ValueTable,2,FALSE))&amp;CONCATENATE(DEC2HEX(F37,2))&amp;IF(G37=0,"00",VLOOKUP(G37,ValueTable,2,FALSE))&amp;CONCATENATE(DEC2HEX(H37,2))&amp;IF(I37=0,"00",VLOOKUP(I37,ValueTable,2,FALSE))&amp;CONCATENATE(DEC2HEX(J37,2))&amp;IF(K37=0,"00",VLOOKUP(K37,ValueTable,2,FALSE))&amp;CONCATENATE(DEC2HEX(L37,2))&amp;IF(M37=0,"00",VLOOKUP(M37,ValueTable,2,FALSE))&amp;CONCATENATE(DEC2HEX(N37,2))&amp;IF(O37=0,"00",VLOOKUP(O37,ValueTable,2,FALSE))&amp;CONCATENATE(DEC2HEX(P37,2))&amp;IF(Q37=0,"00",VLOOKUP(Q37,ValueTable,2,FALSE))</f>
        <v>00000000000000000000000000000000</v>
      </c>
    </row>
    <row r="38" spans="1:20" x14ac:dyDescent="0.2">
      <c r="A38" s="5" t="s">
        <v>43</v>
      </c>
      <c r="B38" s="8">
        <v>0</v>
      </c>
      <c r="C38" s="9"/>
      <c r="D38" s="8">
        <v>0</v>
      </c>
      <c r="E38" s="9"/>
      <c r="F38" s="8">
        <v>0</v>
      </c>
      <c r="G38" s="9"/>
      <c r="H38" s="8">
        <v>0</v>
      </c>
      <c r="I38" s="9"/>
      <c r="J38" s="8">
        <v>0</v>
      </c>
      <c r="K38" s="9"/>
      <c r="L38" s="8">
        <v>0</v>
      </c>
      <c r="M38" s="9"/>
      <c r="N38" s="8">
        <v>0</v>
      </c>
      <c r="O38" s="9"/>
      <c r="P38" s="8">
        <v>0</v>
      </c>
      <c r="Q38" s="9"/>
      <c r="R38" s="7" t="str">
        <f>Text!A37</f>
        <v>Ragnarok</v>
      </c>
      <c r="S38" s="10" t="s">
        <v>555</v>
      </c>
      <c r="T38" s="7" t="str">
        <f>CONCATENATE(DEC2HEX(B38,2))&amp;IF(C38=0,"00",VLOOKUP(C38,ValueTable,2,FALSE))&amp;CONCATENATE(DEC2HEX(D38,2))&amp;IF(E38=0,"00",VLOOKUP(E38,ValueTable,2,FALSE))&amp;CONCATENATE(DEC2HEX(F38,2))&amp;IF(G38=0,"00",VLOOKUP(G38,ValueTable,2,FALSE))&amp;CONCATENATE(DEC2HEX(H38,2))&amp;IF(I38=0,"00",VLOOKUP(I38,ValueTable,2,FALSE))&amp;CONCATENATE(DEC2HEX(J38,2))&amp;IF(K38=0,"00",VLOOKUP(K38,ValueTable,2,FALSE))&amp;CONCATENATE(DEC2HEX(L38,2))&amp;IF(M38=0,"00",VLOOKUP(M38,ValueTable,2,FALSE))&amp;CONCATENATE(DEC2HEX(N38,2))&amp;IF(O38=0,"00",VLOOKUP(O38,ValueTable,2,FALSE))&amp;CONCATENATE(DEC2HEX(P38,2))&amp;IF(Q38=0,"00",VLOOKUP(Q38,ValueTable,2,FALSE))</f>
        <v>00000000000000000000000000000000</v>
      </c>
    </row>
    <row r="39" spans="1:20" x14ac:dyDescent="0.2">
      <c r="A39" s="5" t="s">
        <v>43</v>
      </c>
      <c r="B39" s="8">
        <v>0</v>
      </c>
      <c r="C39" s="9"/>
      <c r="D39" s="8">
        <v>0</v>
      </c>
      <c r="E39" s="9"/>
      <c r="F39" s="8">
        <v>0</v>
      </c>
      <c r="G39" s="9"/>
      <c r="H39" s="8">
        <v>0</v>
      </c>
      <c r="I39" s="9"/>
      <c r="J39" s="8">
        <v>0</v>
      </c>
      <c r="K39" s="9"/>
      <c r="L39" s="8">
        <v>0</v>
      </c>
      <c r="M39" s="9"/>
      <c r="N39" s="8">
        <v>0</v>
      </c>
      <c r="O39" s="9"/>
      <c r="P39" s="8">
        <v>0</v>
      </c>
      <c r="Q39" s="9"/>
      <c r="R39" s="7" t="str">
        <f>Text!A38</f>
        <v>Chaos Blade</v>
      </c>
      <c r="S39" s="10" t="s">
        <v>556</v>
      </c>
      <c r="T39" s="7" t="str">
        <f>CONCATENATE(DEC2HEX(B39,2))&amp;IF(C39=0,"00",VLOOKUP(C39,ValueTable,2,FALSE))&amp;CONCATENATE(DEC2HEX(D39,2))&amp;IF(E39=0,"00",VLOOKUP(E39,ValueTable,2,FALSE))&amp;CONCATENATE(DEC2HEX(F39,2))&amp;IF(G39=0,"00",VLOOKUP(G39,ValueTable,2,FALSE))&amp;CONCATENATE(DEC2HEX(H39,2))&amp;IF(I39=0,"00",VLOOKUP(I39,ValueTable,2,FALSE))&amp;CONCATENATE(DEC2HEX(J39,2))&amp;IF(K39=0,"00",VLOOKUP(K39,ValueTable,2,FALSE))&amp;CONCATENATE(DEC2HEX(L39,2))&amp;IF(M39=0,"00",VLOOKUP(M39,ValueTable,2,FALSE))&amp;CONCATENATE(DEC2HEX(N39,2))&amp;IF(O39=0,"00",VLOOKUP(O39,ValueTable,2,FALSE))&amp;CONCATENATE(DEC2HEX(P39,2))&amp;IF(Q39=0,"00",VLOOKUP(Q39,ValueTable,2,FALSE))</f>
        <v>00000000000000000000000000000000</v>
      </c>
    </row>
    <row r="40" spans="1:20" x14ac:dyDescent="0.2">
      <c r="A40" s="5" t="s">
        <v>44</v>
      </c>
      <c r="B40" s="8">
        <v>0</v>
      </c>
      <c r="C40" s="9"/>
      <c r="D40" s="8">
        <v>0</v>
      </c>
      <c r="E40" s="9"/>
      <c r="F40" s="8">
        <v>0</v>
      </c>
      <c r="G40" s="9"/>
      <c r="H40" s="8">
        <v>0</v>
      </c>
      <c r="I40" s="9"/>
      <c r="J40" s="8">
        <v>0</v>
      </c>
      <c r="K40" s="9"/>
      <c r="L40" s="8">
        <v>0</v>
      </c>
      <c r="M40" s="9"/>
      <c r="N40" s="8">
        <v>0</v>
      </c>
      <c r="O40" s="9"/>
      <c r="P40" s="8">
        <v>0</v>
      </c>
      <c r="Q40" s="9"/>
      <c r="R40" s="7" t="str">
        <f>Text!A39</f>
        <v>Asura Knife</v>
      </c>
      <c r="S40" s="10" t="s">
        <v>557</v>
      </c>
      <c r="T40" s="7" t="str">
        <f>CONCATENATE(DEC2HEX(B40,2))&amp;IF(C40=0,"00",VLOOKUP(C40,ValueTable,2,FALSE))&amp;CONCATENATE(DEC2HEX(D40,2))&amp;IF(E40=0,"00",VLOOKUP(E40,ValueTable,2,FALSE))&amp;CONCATENATE(DEC2HEX(F40,2))&amp;IF(G40=0,"00",VLOOKUP(G40,ValueTable,2,FALSE))&amp;CONCATENATE(DEC2HEX(H40,2))&amp;IF(I40=0,"00",VLOOKUP(I40,ValueTable,2,FALSE))&amp;CONCATENATE(DEC2HEX(J40,2))&amp;IF(K40=0,"00",VLOOKUP(K40,ValueTable,2,FALSE))&amp;CONCATENATE(DEC2HEX(L40,2))&amp;IF(M40=0,"00",VLOOKUP(M40,ValueTable,2,FALSE))&amp;CONCATENATE(DEC2HEX(N40,2))&amp;IF(O40=0,"00",VLOOKUP(O40,ValueTable,2,FALSE))&amp;CONCATENATE(DEC2HEX(P40,2))&amp;IF(Q40=0,"00",VLOOKUP(Q40,ValueTable,2,FALSE))</f>
        <v>00000000000000000000000000000000</v>
      </c>
    </row>
    <row r="41" spans="1:20" x14ac:dyDescent="0.2">
      <c r="A41" s="5" t="s">
        <v>45</v>
      </c>
      <c r="B41" s="8">
        <v>0</v>
      </c>
      <c r="C41" s="9"/>
      <c r="D41" s="8">
        <v>0</v>
      </c>
      <c r="E41" s="9"/>
      <c r="F41" s="8">
        <v>0</v>
      </c>
      <c r="G41" s="9"/>
      <c r="H41" s="8">
        <v>0</v>
      </c>
      <c r="I41" s="9"/>
      <c r="J41" s="8">
        <v>0</v>
      </c>
      <c r="K41" s="9"/>
      <c r="L41" s="8">
        <v>0</v>
      </c>
      <c r="M41" s="9"/>
      <c r="N41" s="8">
        <v>0</v>
      </c>
      <c r="O41" s="9"/>
      <c r="P41" s="8">
        <v>0</v>
      </c>
      <c r="Q41" s="9"/>
      <c r="R41" s="7" t="str">
        <f>Text!A40</f>
        <v xml:space="preserve">Koutetsu Knife </v>
      </c>
      <c r="S41" s="10" t="s">
        <v>558</v>
      </c>
      <c r="T41" s="7" t="str">
        <f>CONCATENATE(DEC2HEX(B41,2))&amp;IF(C41=0,"00",VLOOKUP(C41,ValueTable,2,FALSE))&amp;CONCATENATE(DEC2HEX(D41,2))&amp;IF(E41=0,"00",VLOOKUP(E41,ValueTable,2,FALSE))&amp;CONCATENATE(DEC2HEX(F41,2))&amp;IF(G41=0,"00",VLOOKUP(G41,ValueTable,2,FALSE))&amp;CONCATENATE(DEC2HEX(H41,2))&amp;IF(I41=0,"00",VLOOKUP(I41,ValueTable,2,FALSE))&amp;CONCATENATE(DEC2HEX(J41,2))&amp;IF(K41=0,"00",VLOOKUP(K41,ValueTable,2,FALSE))&amp;CONCATENATE(DEC2HEX(L41,2))&amp;IF(M41=0,"00",VLOOKUP(M41,ValueTable,2,FALSE))&amp;CONCATENATE(DEC2HEX(N41,2))&amp;IF(O41=0,"00",VLOOKUP(O41,ValueTable,2,FALSE))&amp;CONCATENATE(DEC2HEX(P41,2))&amp;IF(Q41=0,"00",VLOOKUP(Q41,ValueTable,2,FALSE))</f>
        <v>00000000000000000000000000000000</v>
      </c>
    </row>
    <row r="42" spans="1:20" x14ac:dyDescent="0.2">
      <c r="A42" s="5" t="s">
        <v>40</v>
      </c>
      <c r="B42" s="8">
        <v>0</v>
      </c>
      <c r="C42" s="9"/>
      <c r="D42" s="8">
        <v>0</v>
      </c>
      <c r="E42" s="9"/>
      <c r="F42" s="8">
        <v>0</v>
      </c>
      <c r="G42" s="9"/>
      <c r="H42" s="8">
        <v>0</v>
      </c>
      <c r="I42" s="9"/>
      <c r="J42" s="8">
        <v>0</v>
      </c>
      <c r="K42" s="9"/>
      <c r="L42" s="8">
        <v>0</v>
      </c>
      <c r="M42" s="9"/>
      <c r="N42" s="8">
        <v>0</v>
      </c>
      <c r="O42" s="9"/>
      <c r="P42" s="8">
        <v>0</v>
      </c>
      <c r="Q42" s="9"/>
      <c r="R42" s="7" t="str">
        <f>Text!A41</f>
        <v>Bizen Boat</v>
      </c>
      <c r="S42" s="10" t="s">
        <v>559</v>
      </c>
      <c r="T42" s="7" t="str">
        <f>CONCATENATE(DEC2HEX(B42,2))&amp;IF(C42=0,"00",VLOOKUP(C42,ValueTable,2,FALSE))&amp;CONCATENATE(DEC2HEX(D42,2))&amp;IF(E42=0,"00",VLOOKUP(E42,ValueTable,2,FALSE))&amp;CONCATENATE(DEC2HEX(F42,2))&amp;IF(G42=0,"00",VLOOKUP(G42,ValueTable,2,FALSE))&amp;CONCATENATE(DEC2HEX(H42,2))&amp;IF(I42=0,"00",VLOOKUP(I42,ValueTable,2,FALSE))&amp;CONCATENATE(DEC2HEX(J42,2))&amp;IF(K42=0,"00",VLOOKUP(K42,ValueTable,2,FALSE))&amp;CONCATENATE(DEC2HEX(L42,2))&amp;IF(M42=0,"00",VLOOKUP(M42,ValueTable,2,FALSE))&amp;CONCATENATE(DEC2HEX(N42,2))&amp;IF(O42=0,"00",VLOOKUP(O42,ValueTable,2,FALSE))&amp;CONCATENATE(DEC2HEX(P42,2))&amp;IF(Q42=0,"00",VLOOKUP(Q42,ValueTable,2,FALSE))</f>
        <v>00000000000000000000000000000000</v>
      </c>
    </row>
    <row r="43" spans="1:20" x14ac:dyDescent="0.2">
      <c r="A43" s="5" t="s">
        <v>36</v>
      </c>
      <c r="B43" s="8">
        <v>0</v>
      </c>
      <c r="C43" s="9"/>
      <c r="D43" s="8">
        <v>0</v>
      </c>
      <c r="E43" s="9"/>
      <c r="F43" s="8">
        <v>0</v>
      </c>
      <c r="G43" s="9"/>
      <c r="H43" s="8">
        <v>0</v>
      </c>
      <c r="I43" s="9"/>
      <c r="J43" s="8">
        <v>0</v>
      </c>
      <c r="K43" s="9"/>
      <c r="L43" s="8">
        <v>0</v>
      </c>
      <c r="M43" s="9"/>
      <c r="N43" s="8">
        <v>0</v>
      </c>
      <c r="O43" s="9"/>
      <c r="P43" s="8">
        <v>0</v>
      </c>
      <c r="Q43" s="9"/>
      <c r="R43" s="7" t="str">
        <f>Text!A42</f>
        <v>Murasame</v>
      </c>
      <c r="S43" s="10" t="s">
        <v>560</v>
      </c>
      <c r="T43" s="7" t="str">
        <f>CONCATENATE(DEC2HEX(B43,2))&amp;IF(C43=0,"00",VLOOKUP(C43,ValueTable,2,FALSE))&amp;CONCATENATE(DEC2HEX(D43,2))&amp;IF(E43=0,"00",VLOOKUP(E43,ValueTable,2,FALSE))&amp;CONCATENATE(DEC2HEX(F43,2))&amp;IF(G43=0,"00",VLOOKUP(G43,ValueTable,2,FALSE))&amp;CONCATENATE(DEC2HEX(H43,2))&amp;IF(I43=0,"00",VLOOKUP(I43,ValueTable,2,FALSE))&amp;CONCATENATE(DEC2HEX(J43,2))&amp;IF(K43=0,"00",VLOOKUP(K43,ValueTable,2,FALSE))&amp;CONCATENATE(DEC2HEX(L43,2))&amp;IF(M43=0,"00",VLOOKUP(M43,ValueTable,2,FALSE))&amp;CONCATENATE(DEC2HEX(N43,2))&amp;IF(O43=0,"00",VLOOKUP(O43,ValueTable,2,FALSE))&amp;CONCATENATE(DEC2HEX(P43,2))&amp;IF(Q43=0,"00",VLOOKUP(Q43,ValueTable,2,FALSE))</f>
        <v>00000000000000000000000000000000</v>
      </c>
    </row>
    <row r="44" spans="1:20" x14ac:dyDescent="0.2">
      <c r="A44" s="5" t="s">
        <v>43</v>
      </c>
      <c r="B44" s="8">
        <v>0</v>
      </c>
      <c r="C44" s="9"/>
      <c r="D44" s="8">
        <v>0</v>
      </c>
      <c r="E44" s="9"/>
      <c r="F44" s="8">
        <v>0</v>
      </c>
      <c r="G44" s="9"/>
      <c r="H44" s="8">
        <v>0</v>
      </c>
      <c r="I44" s="9"/>
      <c r="J44" s="8">
        <v>0</v>
      </c>
      <c r="K44" s="9"/>
      <c r="L44" s="8">
        <v>0</v>
      </c>
      <c r="M44" s="9"/>
      <c r="N44" s="8">
        <v>0</v>
      </c>
      <c r="O44" s="9"/>
      <c r="P44" s="8">
        <v>0</v>
      </c>
      <c r="Q44" s="9"/>
      <c r="R44" s="7" t="str">
        <f>Text!A43</f>
        <v>Heaven's Cloud</v>
      </c>
      <c r="S44" s="10" t="s">
        <v>397</v>
      </c>
      <c r="T44" s="7" t="str">
        <f>CONCATENATE(DEC2HEX(B44,2))&amp;IF(C44=0,"00",VLOOKUP(C44,ValueTable,2,FALSE))&amp;CONCATENATE(DEC2HEX(D44,2))&amp;IF(E44=0,"00",VLOOKUP(E44,ValueTable,2,FALSE))&amp;CONCATENATE(DEC2HEX(F44,2))&amp;IF(G44=0,"00",VLOOKUP(G44,ValueTable,2,FALSE))&amp;CONCATENATE(DEC2HEX(H44,2))&amp;IF(I44=0,"00",VLOOKUP(I44,ValueTable,2,FALSE))&amp;CONCATENATE(DEC2HEX(J44,2))&amp;IF(K44=0,"00",VLOOKUP(K44,ValueTable,2,FALSE))&amp;CONCATENATE(DEC2HEX(L44,2))&amp;IF(M44=0,"00",VLOOKUP(M44,ValueTable,2,FALSE))&amp;CONCATENATE(DEC2HEX(N44,2))&amp;IF(O44=0,"00",VLOOKUP(O44,ValueTable,2,FALSE))&amp;CONCATENATE(DEC2HEX(P44,2))&amp;IF(Q44=0,"00",VLOOKUP(Q44,ValueTable,2,FALSE))</f>
        <v>00000000000000000000000000000000</v>
      </c>
    </row>
    <row r="45" spans="1:20" x14ac:dyDescent="0.2">
      <c r="A45" s="5" t="s">
        <v>34</v>
      </c>
      <c r="B45" s="8">
        <v>0</v>
      </c>
      <c r="C45" s="9"/>
      <c r="D45" s="8">
        <v>0</v>
      </c>
      <c r="E45" s="9"/>
      <c r="F45" s="8">
        <v>0</v>
      </c>
      <c r="G45" s="9"/>
      <c r="H45" s="8">
        <v>0</v>
      </c>
      <c r="I45" s="9"/>
      <c r="J45" s="8">
        <v>0</v>
      </c>
      <c r="K45" s="9"/>
      <c r="L45" s="8">
        <v>0</v>
      </c>
      <c r="M45" s="9"/>
      <c r="N45" s="8">
        <v>0</v>
      </c>
      <c r="O45" s="9"/>
      <c r="P45" s="8">
        <v>0</v>
      </c>
      <c r="Q45" s="9"/>
      <c r="R45" s="7" t="str">
        <f>Text!A44</f>
        <v>Kiyomori</v>
      </c>
      <c r="S45" s="10" t="s">
        <v>398</v>
      </c>
      <c r="T45" s="7" t="str">
        <f>CONCATENATE(DEC2HEX(B45,2))&amp;IF(C45=0,"00",VLOOKUP(C45,ValueTable,2,FALSE))&amp;CONCATENATE(DEC2HEX(D45,2))&amp;IF(E45=0,"00",VLOOKUP(E45,ValueTable,2,FALSE))&amp;CONCATENATE(DEC2HEX(F45,2))&amp;IF(G45=0,"00",VLOOKUP(G45,ValueTable,2,FALSE))&amp;CONCATENATE(DEC2HEX(H45,2))&amp;IF(I45=0,"00",VLOOKUP(I45,ValueTable,2,FALSE))&amp;CONCATENATE(DEC2HEX(J45,2))&amp;IF(K45=0,"00",VLOOKUP(K45,ValueTable,2,FALSE))&amp;CONCATENATE(DEC2HEX(L45,2))&amp;IF(M45=0,"00",VLOOKUP(M45,ValueTable,2,FALSE))&amp;CONCATENATE(DEC2HEX(N45,2))&amp;IF(O45=0,"00",VLOOKUP(O45,ValueTable,2,FALSE))&amp;CONCATENATE(DEC2HEX(P45,2))&amp;IF(Q45=0,"00",VLOOKUP(Q45,ValueTable,2,FALSE))</f>
        <v>00000000000000000000000000000000</v>
      </c>
    </row>
    <row r="46" spans="1:20" x14ac:dyDescent="0.2">
      <c r="A46" s="5" t="s">
        <v>32</v>
      </c>
      <c r="B46" s="8">
        <v>0</v>
      </c>
      <c r="C46" s="9"/>
      <c r="D46" s="8">
        <v>0</v>
      </c>
      <c r="E46" s="9"/>
      <c r="F46" s="8">
        <v>0</v>
      </c>
      <c r="G46" s="9"/>
      <c r="H46" s="8">
        <v>0</v>
      </c>
      <c r="I46" s="9"/>
      <c r="J46" s="8">
        <v>0</v>
      </c>
      <c r="K46" s="9"/>
      <c r="L46" s="8">
        <v>0</v>
      </c>
      <c r="M46" s="9"/>
      <c r="N46" s="8">
        <v>0</v>
      </c>
      <c r="O46" s="9"/>
      <c r="P46" s="8">
        <v>0</v>
      </c>
      <c r="Q46" s="9"/>
      <c r="R46" s="7" t="str">
        <f>Text!A45</f>
        <v>Muramasa</v>
      </c>
      <c r="S46" s="10" t="s">
        <v>399</v>
      </c>
      <c r="T46" s="7" t="str">
        <f>CONCATENATE(DEC2HEX(B46,2))&amp;IF(C46=0,"00",VLOOKUP(C46,ValueTable,2,FALSE))&amp;CONCATENATE(DEC2HEX(D46,2))&amp;IF(E46=0,"00",VLOOKUP(E46,ValueTable,2,FALSE))&amp;CONCATENATE(DEC2HEX(F46,2))&amp;IF(G46=0,"00",VLOOKUP(G46,ValueTable,2,FALSE))&amp;CONCATENATE(DEC2HEX(H46,2))&amp;IF(I46=0,"00",VLOOKUP(I46,ValueTable,2,FALSE))&amp;CONCATENATE(DEC2HEX(J46,2))&amp;IF(K46=0,"00",VLOOKUP(K46,ValueTable,2,FALSE))&amp;CONCATENATE(DEC2HEX(L46,2))&amp;IF(M46=0,"00",VLOOKUP(M46,ValueTable,2,FALSE))&amp;CONCATENATE(DEC2HEX(N46,2))&amp;IF(O46=0,"00",VLOOKUP(O46,ValueTable,2,FALSE))&amp;CONCATENATE(DEC2HEX(P46,2))&amp;IF(Q46=0,"00",VLOOKUP(Q46,ValueTable,2,FALSE))</f>
        <v>00000000000000000000000000000000</v>
      </c>
    </row>
    <row r="47" spans="1:20" x14ac:dyDescent="0.2">
      <c r="A47" s="5" t="s">
        <v>46</v>
      </c>
      <c r="B47" s="8">
        <v>0</v>
      </c>
      <c r="C47" s="9"/>
      <c r="D47" s="8">
        <v>0</v>
      </c>
      <c r="E47" s="9"/>
      <c r="F47" s="8">
        <v>0</v>
      </c>
      <c r="G47" s="9"/>
      <c r="H47" s="8">
        <v>0</v>
      </c>
      <c r="I47" s="9"/>
      <c r="J47" s="8">
        <v>0</v>
      </c>
      <c r="K47" s="9"/>
      <c r="L47" s="8">
        <v>0</v>
      </c>
      <c r="M47" s="9"/>
      <c r="N47" s="8">
        <v>0</v>
      </c>
      <c r="O47" s="9"/>
      <c r="P47" s="8">
        <v>0</v>
      </c>
      <c r="Q47" s="9"/>
      <c r="R47" s="7" t="str">
        <f>Text!A46</f>
        <v>Kikuichimoji</v>
      </c>
      <c r="S47" s="10" t="s">
        <v>400</v>
      </c>
      <c r="T47" s="7" t="str">
        <f>CONCATENATE(DEC2HEX(B47,2))&amp;IF(C47=0,"00",VLOOKUP(C47,ValueTable,2,FALSE))&amp;CONCATENATE(DEC2HEX(D47,2))&amp;IF(E47=0,"00",VLOOKUP(E47,ValueTable,2,FALSE))&amp;CONCATENATE(DEC2HEX(F47,2))&amp;IF(G47=0,"00",VLOOKUP(G47,ValueTable,2,FALSE))&amp;CONCATENATE(DEC2HEX(H47,2))&amp;IF(I47=0,"00",VLOOKUP(I47,ValueTable,2,FALSE))&amp;CONCATENATE(DEC2HEX(J47,2))&amp;IF(K47=0,"00",VLOOKUP(K47,ValueTable,2,FALSE))&amp;CONCATENATE(DEC2HEX(L47,2))&amp;IF(M47=0,"00",VLOOKUP(M47,ValueTable,2,FALSE))&amp;CONCATENATE(DEC2HEX(N47,2))&amp;IF(O47=0,"00",VLOOKUP(O47,ValueTable,2,FALSE))&amp;CONCATENATE(DEC2HEX(P47,2))&amp;IF(Q47=0,"00",VLOOKUP(Q47,ValueTable,2,FALSE))</f>
        <v>00000000000000000000000000000000</v>
      </c>
    </row>
    <row r="48" spans="1:20" x14ac:dyDescent="0.2">
      <c r="A48" s="5" t="s">
        <v>46</v>
      </c>
      <c r="B48" s="8">
        <v>0</v>
      </c>
      <c r="C48" s="9"/>
      <c r="D48" s="8">
        <v>0</v>
      </c>
      <c r="E48" s="9"/>
      <c r="F48" s="8">
        <v>0</v>
      </c>
      <c r="G48" s="9"/>
      <c r="H48" s="8">
        <v>0</v>
      </c>
      <c r="I48" s="9"/>
      <c r="J48" s="8">
        <v>0</v>
      </c>
      <c r="K48" s="9"/>
      <c r="L48" s="8">
        <v>0</v>
      </c>
      <c r="M48" s="9"/>
      <c r="N48" s="8">
        <v>0</v>
      </c>
      <c r="O48" s="9"/>
      <c r="P48" s="8">
        <v>0</v>
      </c>
      <c r="Q48" s="9"/>
      <c r="R48" s="7" t="str">
        <f>Text!A47</f>
        <v>Masamune</v>
      </c>
      <c r="S48" s="10" t="s">
        <v>401</v>
      </c>
      <c r="T48" s="7" t="str">
        <f>CONCATENATE(DEC2HEX(B48,2))&amp;IF(C48=0,"00",VLOOKUP(C48,ValueTable,2,FALSE))&amp;CONCATENATE(DEC2HEX(D48,2))&amp;IF(E48=0,"00",VLOOKUP(E48,ValueTable,2,FALSE))&amp;CONCATENATE(DEC2HEX(F48,2))&amp;IF(G48=0,"00",VLOOKUP(G48,ValueTable,2,FALSE))&amp;CONCATENATE(DEC2HEX(H48,2))&amp;IF(I48=0,"00",VLOOKUP(I48,ValueTable,2,FALSE))&amp;CONCATENATE(DEC2HEX(J48,2))&amp;IF(K48=0,"00",VLOOKUP(K48,ValueTable,2,FALSE))&amp;CONCATENATE(DEC2HEX(L48,2))&amp;IF(M48=0,"00",VLOOKUP(M48,ValueTable,2,FALSE))&amp;CONCATENATE(DEC2HEX(N48,2))&amp;IF(O48=0,"00",VLOOKUP(O48,ValueTable,2,FALSE))&amp;CONCATENATE(DEC2HEX(P48,2))&amp;IF(Q48=0,"00",VLOOKUP(Q48,ValueTable,2,FALSE))</f>
        <v>00000000000000000000000000000000</v>
      </c>
    </row>
    <row r="49" spans="1:20" x14ac:dyDescent="0.2">
      <c r="A49" s="5" t="s">
        <v>43</v>
      </c>
      <c r="B49" s="8">
        <v>0</v>
      </c>
      <c r="C49" s="9"/>
      <c r="D49" s="8">
        <v>0</v>
      </c>
      <c r="E49" s="9"/>
      <c r="F49" s="8">
        <v>0</v>
      </c>
      <c r="G49" s="9"/>
      <c r="H49" s="8">
        <v>0</v>
      </c>
      <c r="I49" s="9"/>
      <c r="J49" s="8">
        <v>0</v>
      </c>
      <c r="K49" s="9"/>
      <c r="L49" s="8">
        <v>0</v>
      </c>
      <c r="M49" s="9"/>
      <c r="N49" s="8">
        <v>0</v>
      </c>
      <c r="O49" s="9"/>
      <c r="P49" s="8">
        <v>0</v>
      </c>
      <c r="Q49" s="9"/>
      <c r="R49" s="7" t="str">
        <f>Text!A48</f>
        <v>Chirijiraden</v>
      </c>
      <c r="S49" s="10" t="s">
        <v>402</v>
      </c>
      <c r="T49" s="7" t="str">
        <f>CONCATENATE(DEC2HEX(B49,2))&amp;IF(C49=0,"00",VLOOKUP(C49,ValueTable,2,FALSE))&amp;CONCATENATE(DEC2HEX(D49,2))&amp;IF(E49=0,"00",VLOOKUP(E49,ValueTable,2,FALSE))&amp;CONCATENATE(DEC2HEX(F49,2))&amp;IF(G49=0,"00",VLOOKUP(G49,ValueTable,2,FALSE))&amp;CONCATENATE(DEC2HEX(H49,2))&amp;IF(I49=0,"00",VLOOKUP(I49,ValueTable,2,FALSE))&amp;CONCATENATE(DEC2HEX(J49,2))&amp;IF(K49=0,"00",VLOOKUP(K49,ValueTable,2,FALSE))&amp;CONCATENATE(DEC2HEX(L49,2))&amp;IF(M49=0,"00",VLOOKUP(M49,ValueTable,2,FALSE))&amp;CONCATENATE(DEC2HEX(N49,2))&amp;IF(O49=0,"00",VLOOKUP(O49,ValueTable,2,FALSE))&amp;CONCATENATE(DEC2HEX(P49,2))&amp;IF(Q49=0,"00",VLOOKUP(Q49,ValueTable,2,FALSE))</f>
        <v>00000000000000000000000000000000</v>
      </c>
    </row>
    <row r="50" spans="1:20" x14ac:dyDescent="0.2">
      <c r="A50" s="5" t="s">
        <v>32</v>
      </c>
      <c r="B50" s="8">
        <v>0</v>
      </c>
      <c r="C50" s="9"/>
      <c r="D50" s="8">
        <v>0</v>
      </c>
      <c r="E50" s="9"/>
      <c r="F50" s="8">
        <v>0</v>
      </c>
      <c r="G50" s="9"/>
      <c r="H50" s="8">
        <v>0</v>
      </c>
      <c r="I50" s="9"/>
      <c r="J50" s="8">
        <v>0</v>
      </c>
      <c r="K50" s="9"/>
      <c r="L50" s="8">
        <v>0</v>
      </c>
      <c r="M50" s="9"/>
      <c r="N50" s="8">
        <v>0</v>
      </c>
      <c r="O50" s="9"/>
      <c r="P50" s="8">
        <v>0</v>
      </c>
      <c r="Q50" s="9"/>
      <c r="R50" s="7" t="str">
        <f>Text!A49</f>
        <v>Battle Axe</v>
      </c>
      <c r="S50" s="10" t="s">
        <v>561</v>
      </c>
      <c r="T50" s="7" t="str">
        <f>CONCATENATE(DEC2HEX(B50,2))&amp;IF(C50=0,"00",VLOOKUP(C50,ValueTable,2,FALSE))&amp;CONCATENATE(DEC2HEX(D50,2))&amp;IF(E50=0,"00",VLOOKUP(E50,ValueTable,2,FALSE))&amp;CONCATENATE(DEC2HEX(F50,2))&amp;IF(G50=0,"00",VLOOKUP(G50,ValueTable,2,FALSE))&amp;CONCATENATE(DEC2HEX(H50,2))&amp;IF(I50=0,"00",VLOOKUP(I50,ValueTable,2,FALSE))&amp;CONCATENATE(DEC2HEX(J50,2))&amp;IF(K50=0,"00",VLOOKUP(K50,ValueTable,2,FALSE))&amp;CONCATENATE(DEC2HEX(L50,2))&amp;IF(M50=0,"00",VLOOKUP(M50,ValueTable,2,FALSE))&amp;CONCATENATE(DEC2HEX(N50,2))&amp;IF(O50=0,"00",VLOOKUP(O50,ValueTable,2,FALSE))&amp;CONCATENATE(DEC2HEX(P50,2))&amp;IF(Q50=0,"00",VLOOKUP(Q50,ValueTable,2,FALSE))</f>
        <v>00000000000000000000000000000000</v>
      </c>
    </row>
    <row r="51" spans="1:20" x14ac:dyDescent="0.2">
      <c r="A51" s="5" t="s">
        <v>47</v>
      </c>
      <c r="B51" s="8">
        <v>0</v>
      </c>
      <c r="C51" s="9"/>
      <c r="D51" s="8">
        <v>0</v>
      </c>
      <c r="E51" s="9"/>
      <c r="F51" s="8">
        <v>0</v>
      </c>
      <c r="G51" s="9"/>
      <c r="H51" s="8">
        <v>0</v>
      </c>
      <c r="I51" s="9"/>
      <c r="J51" s="8">
        <v>0</v>
      </c>
      <c r="K51" s="9"/>
      <c r="L51" s="8">
        <v>0</v>
      </c>
      <c r="M51" s="9"/>
      <c r="N51" s="8">
        <v>0</v>
      </c>
      <c r="O51" s="9"/>
      <c r="P51" s="8">
        <v>0</v>
      </c>
      <c r="Q51" s="9"/>
      <c r="R51" s="7" t="str">
        <f>Text!A50</f>
        <v>Giant Axe</v>
      </c>
      <c r="S51" s="10" t="s">
        <v>562</v>
      </c>
      <c r="T51" s="7" t="str">
        <f>CONCATENATE(DEC2HEX(B51,2))&amp;IF(C51=0,"00",VLOOKUP(C51,ValueTable,2,FALSE))&amp;CONCATENATE(DEC2HEX(D51,2))&amp;IF(E51=0,"00",VLOOKUP(E51,ValueTable,2,FALSE))&amp;CONCATENATE(DEC2HEX(F51,2))&amp;IF(G51=0,"00",VLOOKUP(G51,ValueTable,2,FALSE))&amp;CONCATENATE(DEC2HEX(H51,2))&amp;IF(I51=0,"00",VLOOKUP(I51,ValueTable,2,FALSE))&amp;CONCATENATE(DEC2HEX(J51,2))&amp;IF(K51=0,"00",VLOOKUP(K51,ValueTable,2,FALSE))&amp;CONCATENATE(DEC2HEX(L51,2))&amp;IF(M51=0,"00",VLOOKUP(M51,ValueTable,2,FALSE))&amp;CONCATENATE(DEC2HEX(N51,2))&amp;IF(O51=0,"00",VLOOKUP(O51,ValueTable,2,FALSE))&amp;CONCATENATE(DEC2HEX(P51,2))&amp;IF(Q51=0,"00",VLOOKUP(Q51,ValueTable,2,FALSE))</f>
        <v>00000000000000000000000000000000</v>
      </c>
    </row>
    <row r="52" spans="1:20" x14ac:dyDescent="0.2">
      <c r="A52" s="5" t="s">
        <v>48</v>
      </c>
      <c r="B52" s="8">
        <v>0</v>
      </c>
      <c r="C52" s="9"/>
      <c r="D52" s="8">
        <v>0</v>
      </c>
      <c r="E52" s="9"/>
      <c r="F52" s="8">
        <v>0</v>
      </c>
      <c r="G52" s="9"/>
      <c r="H52" s="8">
        <v>0</v>
      </c>
      <c r="I52" s="9"/>
      <c r="J52" s="8">
        <v>0</v>
      </c>
      <c r="K52" s="9"/>
      <c r="L52" s="8">
        <v>0</v>
      </c>
      <c r="M52" s="9"/>
      <c r="N52" s="8">
        <v>0</v>
      </c>
      <c r="O52" s="9"/>
      <c r="P52" s="8">
        <v>0</v>
      </c>
      <c r="Q52" s="9"/>
      <c r="R52" s="7" t="str">
        <f>Text!A51</f>
        <v>Slasher</v>
      </c>
      <c r="S52" s="10" t="s">
        <v>563</v>
      </c>
      <c r="T52" s="7" t="str">
        <f>CONCATENATE(DEC2HEX(B52,2))&amp;IF(C52=0,"00",VLOOKUP(C52,ValueTable,2,FALSE))&amp;CONCATENATE(DEC2HEX(D52,2))&amp;IF(E52=0,"00",VLOOKUP(E52,ValueTable,2,FALSE))&amp;CONCATENATE(DEC2HEX(F52,2))&amp;IF(G52=0,"00",VLOOKUP(G52,ValueTable,2,FALSE))&amp;CONCATENATE(DEC2HEX(H52,2))&amp;IF(I52=0,"00",VLOOKUP(I52,ValueTable,2,FALSE))&amp;CONCATENATE(DEC2HEX(J52,2))&amp;IF(K52=0,"00",VLOOKUP(K52,ValueTable,2,FALSE))&amp;CONCATENATE(DEC2HEX(L52,2))&amp;IF(M52=0,"00",VLOOKUP(M52,ValueTable,2,FALSE))&amp;CONCATENATE(DEC2HEX(N52,2))&amp;IF(O52=0,"00",VLOOKUP(O52,ValueTable,2,FALSE))&amp;CONCATENATE(DEC2HEX(P52,2))&amp;IF(Q52=0,"00",VLOOKUP(Q52,ValueTable,2,FALSE))</f>
        <v>00000000000000000000000000000000</v>
      </c>
    </row>
    <row r="53" spans="1:20" x14ac:dyDescent="0.2">
      <c r="A53" s="5" t="s">
        <v>21</v>
      </c>
      <c r="B53" s="8">
        <v>0</v>
      </c>
      <c r="C53" s="9"/>
      <c r="D53" s="8">
        <v>0</v>
      </c>
      <c r="E53" s="9"/>
      <c r="F53" s="8">
        <v>0</v>
      </c>
      <c r="G53" s="9"/>
      <c r="H53" s="8">
        <v>0</v>
      </c>
      <c r="I53" s="9"/>
      <c r="J53" s="8">
        <v>0</v>
      </c>
      <c r="K53" s="9"/>
      <c r="L53" s="8">
        <v>0</v>
      </c>
      <c r="M53" s="9"/>
      <c r="N53" s="8">
        <v>0</v>
      </c>
      <c r="O53" s="9"/>
      <c r="P53" s="8">
        <v>0</v>
      </c>
      <c r="Q53" s="9"/>
      <c r="R53" s="7" t="str">
        <f>Text!A52</f>
        <v>Rod</v>
      </c>
      <c r="S53" s="10" t="s">
        <v>564</v>
      </c>
      <c r="T53" s="7" t="str">
        <f>CONCATENATE(DEC2HEX(B53,2))&amp;IF(C53=0,"00",VLOOKUP(C53,ValueTable,2,FALSE))&amp;CONCATENATE(DEC2HEX(D53,2))&amp;IF(E53=0,"00",VLOOKUP(E53,ValueTable,2,FALSE))&amp;CONCATENATE(DEC2HEX(F53,2))&amp;IF(G53=0,"00",VLOOKUP(G53,ValueTable,2,FALSE))&amp;CONCATENATE(DEC2HEX(H53,2))&amp;IF(I53=0,"00",VLOOKUP(I53,ValueTable,2,FALSE))&amp;CONCATENATE(DEC2HEX(J53,2))&amp;IF(K53=0,"00",VLOOKUP(K53,ValueTable,2,FALSE))&amp;CONCATENATE(DEC2HEX(L53,2))&amp;IF(M53=0,"00",VLOOKUP(M53,ValueTable,2,FALSE))&amp;CONCATENATE(DEC2HEX(N53,2))&amp;IF(O53=0,"00",VLOOKUP(O53,ValueTable,2,FALSE))&amp;CONCATENATE(DEC2HEX(P53,2))&amp;IF(Q53=0,"00",VLOOKUP(Q53,ValueTable,2,FALSE))</f>
        <v>00000000000000000000000000000000</v>
      </c>
    </row>
    <row r="54" spans="1:20" x14ac:dyDescent="0.2">
      <c r="A54" s="5" t="s">
        <v>20</v>
      </c>
      <c r="B54" s="8">
        <v>0</v>
      </c>
      <c r="C54" s="9"/>
      <c r="D54" s="8">
        <v>0</v>
      </c>
      <c r="E54" s="9"/>
      <c r="F54" s="8">
        <v>0</v>
      </c>
      <c r="G54" s="9"/>
      <c r="H54" s="8">
        <v>0</v>
      </c>
      <c r="I54" s="9"/>
      <c r="J54" s="8">
        <v>0</v>
      </c>
      <c r="K54" s="9"/>
      <c r="L54" s="8">
        <v>0</v>
      </c>
      <c r="M54" s="9"/>
      <c r="N54" s="8">
        <v>0</v>
      </c>
      <c r="O54" s="9"/>
      <c r="P54" s="8">
        <v>0</v>
      </c>
      <c r="Q54" s="9"/>
      <c r="R54" s="7" t="str">
        <f>Text!A53</f>
        <v>Thunder Rod</v>
      </c>
      <c r="S54" s="10" t="s">
        <v>565</v>
      </c>
      <c r="T54" s="7" t="str">
        <f>CONCATENATE(DEC2HEX(B54,2))&amp;IF(C54=0,"00",VLOOKUP(C54,ValueTable,2,FALSE))&amp;CONCATENATE(DEC2HEX(D54,2))&amp;IF(E54=0,"00",VLOOKUP(E54,ValueTable,2,FALSE))&amp;CONCATENATE(DEC2HEX(F54,2))&amp;IF(G54=0,"00",VLOOKUP(G54,ValueTable,2,FALSE))&amp;CONCATENATE(DEC2HEX(H54,2))&amp;IF(I54=0,"00",VLOOKUP(I54,ValueTable,2,FALSE))&amp;CONCATENATE(DEC2HEX(J54,2))&amp;IF(K54=0,"00",VLOOKUP(K54,ValueTable,2,FALSE))&amp;CONCATENATE(DEC2HEX(L54,2))&amp;IF(M54=0,"00",VLOOKUP(M54,ValueTable,2,FALSE))&amp;CONCATENATE(DEC2HEX(N54,2))&amp;IF(O54=0,"00",VLOOKUP(O54,ValueTable,2,FALSE))&amp;CONCATENATE(DEC2HEX(P54,2))&amp;IF(Q54=0,"00",VLOOKUP(Q54,ValueTable,2,FALSE))</f>
        <v>00000000000000000000000000000000</v>
      </c>
    </row>
    <row r="55" spans="1:20" x14ac:dyDescent="0.2">
      <c r="A55" s="5" t="s">
        <v>49</v>
      </c>
      <c r="B55" s="8">
        <v>0</v>
      </c>
      <c r="C55" s="9"/>
      <c r="D55" s="8">
        <v>0</v>
      </c>
      <c r="E55" s="9"/>
      <c r="F55" s="8">
        <v>0</v>
      </c>
      <c r="G55" s="9"/>
      <c r="H55" s="8">
        <v>0</v>
      </c>
      <c r="I55" s="9"/>
      <c r="J55" s="8">
        <v>0</v>
      </c>
      <c r="K55" s="9"/>
      <c r="L55" s="8">
        <v>0</v>
      </c>
      <c r="M55" s="9"/>
      <c r="N55" s="8">
        <v>0</v>
      </c>
      <c r="O55" s="9"/>
      <c r="P55" s="8">
        <v>0</v>
      </c>
      <c r="Q55" s="9"/>
      <c r="R55" s="7" t="str">
        <f>Text!A54</f>
        <v>Flame Rod</v>
      </c>
      <c r="S55" s="10" t="s">
        <v>566</v>
      </c>
      <c r="T55" s="7" t="str">
        <f>CONCATENATE(DEC2HEX(B55,2))&amp;IF(C55=0,"00",VLOOKUP(C55,ValueTable,2,FALSE))&amp;CONCATENATE(DEC2HEX(D55,2))&amp;IF(E55=0,"00",VLOOKUP(E55,ValueTable,2,FALSE))&amp;CONCATENATE(DEC2HEX(F55,2))&amp;IF(G55=0,"00",VLOOKUP(G55,ValueTable,2,FALSE))&amp;CONCATENATE(DEC2HEX(H55,2))&amp;IF(I55=0,"00",VLOOKUP(I55,ValueTable,2,FALSE))&amp;CONCATENATE(DEC2HEX(J55,2))&amp;IF(K55=0,"00",VLOOKUP(K55,ValueTable,2,FALSE))&amp;CONCATENATE(DEC2HEX(L55,2))&amp;IF(M55=0,"00",VLOOKUP(M55,ValueTable,2,FALSE))&amp;CONCATENATE(DEC2HEX(N55,2))&amp;IF(O55=0,"00",VLOOKUP(O55,ValueTable,2,FALSE))&amp;CONCATENATE(DEC2HEX(P55,2))&amp;IF(Q55=0,"00",VLOOKUP(Q55,ValueTable,2,FALSE))</f>
        <v>00000000000000000000000000000000</v>
      </c>
    </row>
    <row r="56" spans="1:20" x14ac:dyDescent="0.2">
      <c r="A56" s="5" t="s">
        <v>50</v>
      </c>
      <c r="B56" s="8">
        <v>0</v>
      </c>
      <c r="C56" s="9"/>
      <c r="D56" s="8">
        <v>0</v>
      </c>
      <c r="E56" s="9"/>
      <c r="F56" s="8">
        <v>0</v>
      </c>
      <c r="G56" s="9"/>
      <c r="H56" s="8">
        <v>0</v>
      </c>
      <c r="I56" s="9"/>
      <c r="J56" s="8">
        <v>0</v>
      </c>
      <c r="K56" s="9"/>
      <c r="L56" s="8">
        <v>0</v>
      </c>
      <c r="M56" s="9"/>
      <c r="N56" s="8">
        <v>0</v>
      </c>
      <c r="O56" s="9"/>
      <c r="P56" s="8">
        <v>0</v>
      </c>
      <c r="Q56" s="9"/>
      <c r="R56" s="7" t="str">
        <f>Text!A55</f>
        <v>Ice Rod</v>
      </c>
      <c r="S56" s="10" t="s">
        <v>567</v>
      </c>
      <c r="T56" s="7" t="str">
        <f>CONCATENATE(DEC2HEX(B56,2))&amp;IF(C56=0,"00",VLOOKUP(C56,ValueTable,2,FALSE))&amp;CONCATENATE(DEC2HEX(D56,2))&amp;IF(E56=0,"00",VLOOKUP(E56,ValueTable,2,FALSE))&amp;CONCATENATE(DEC2HEX(F56,2))&amp;IF(G56=0,"00",VLOOKUP(G56,ValueTable,2,FALSE))&amp;CONCATENATE(DEC2HEX(H56,2))&amp;IF(I56=0,"00",VLOOKUP(I56,ValueTable,2,FALSE))&amp;CONCATENATE(DEC2HEX(J56,2))&amp;IF(K56=0,"00",VLOOKUP(K56,ValueTable,2,FALSE))&amp;CONCATENATE(DEC2HEX(L56,2))&amp;IF(M56=0,"00",VLOOKUP(M56,ValueTable,2,FALSE))&amp;CONCATENATE(DEC2HEX(N56,2))&amp;IF(O56=0,"00",VLOOKUP(O56,ValueTable,2,FALSE))&amp;CONCATENATE(DEC2HEX(P56,2))&amp;IF(Q56=0,"00",VLOOKUP(Q56,ValueTable,2,FALSE))</f>
        <v>00000000000000000000000000000000</v>
      </c>
    </row>
    <row r="57" spans="1:20" x14ac:dyDescent="0.2">
      <c r="A57" s="5" t="s">
        <v>51</v>
      </c>
      <c r="B57" s="8">
        <v>0</v>
      </c>
      <c r="C57" s="9"/>
      <c r="D57" s="8">
        <v>0</v>
      </c>
      <c r="E57" s="9"/>
      <c r="F57" s="8">
        <v>0</v>
      </c>
      <c r="G57" s="9"/>
      <c r="H57" s="8">
        <v>0</v>
      </c>
      <c r="I57" s="9"/>
      <c r="J57" s="8">
        <v>0</v>
      </c>
      <c r="K57" s="9"/>
      <c r="L57" s="8">
        <v>0</v>
      </c>
      <c r="M57" s="9"/>
      <c r="N57" s="8">
        <v>0</v>
      </c>
      <c r="O57" s="9"/>
      <c r="P57" s="8">
        <v>0</v>
      </c>
      <c r="Q57" s="9"/>
      <c r="R57" s="7" t="str">
        <f>Text!A56</f>
        <v>Poison Rod</v>
      </c>
      <c r="S57" s="10" t="s">
        <v>568</v>
      </c>
      <c r="T57" s="7" t="str">
        <f>CONCATENATE(DEC2HEX(B57,2))&amp;IF(C57=0,"00",VLOOKUP(C57,ValueTable,2,FALSE))&amp;CONCATENATE(DEC2HEX(D57,2))&amp;IF(E57=0,"00",VLOOKUP(E57,ValueTable,2,FALSE))&amp;CONCATENATE(DEC2HEX(F57,2))&amp;IF(G57=0,"00",VLOOKUP(G57,ValueTable,2,FALSE))&amp;CONCATENATE(DEC2HEX(H57,2))&amp;IF(I57=0,"00",VLOOKUP(I57,ValueTable,2,FALSE))&amp;CONCATENATE(DEC2HEX(J57,2))&amp;IF(K57=0,"00",VLOOKUP(K57,ValueTable,2,FALSE))&amp;CONCATENATE(DEC2HEX(L57,2))&amp;IF(M57=0,"00",VLOOKUP(M57,ValueTable,2,FALSE))&amp;CONCATENATE(DEC2HEX(N57,2))&amp;IF(O57=0,"00",VLOOKUP(O57,ValueTable,2,FALSE))&amp;CONCATENATE(DEC2HEX(P57,2))&amp;IF(Q57=0,"00",VLOOKUP(Q57,ValueTable,2,FALSE))</f>
        <v>00000000000000000000000000000000</v>
      </c>
    </row>
    <row r="58" spans="1:20" x14ac:dyDescent="0.2">
      <c r="A58" s="5" t="s">
        <v>52</v>
      </c>
      <c r="B58" s="8">
        <v>0</v>
      </c>
      <c r="C58" s="9"/>
      <c r="D58" s="8">
        <v>0</v>
      </c>
      <c r="E58" s="9"/>
      <c r="F58" s="8">
        <v>0</v>
      </c>
      <c r="G58" s="9"/>
      <c r="H58" s="8">
        <v>0</v>
      </c>
      <c r="I58" s="9"/>
      <c r="J58" s="8">
        <v>0</v>
      </c>
      <c r="K58" s="9"/>
      <c r="L58" s="8">
        <v>0</v>
      </c>
      <c r="M58" s="9"/>
      <c r="N58" s="8">
        <v>0</v>
      </c>
      <c r="O58" s="9"/>
      <c r="P58" s="8">
        <v>0</v>
      </c>
      <c r="Q58" s="9"/>
      <c r="R58" s="7" t="str">
        <f>Text!A57</f>
        <v>Wizard Rod</v>
      </c>
      <c r="S58" s="10" t="s">
        <v>569</v>
      </c>
      <c r="T58" s="7" t="str">
        <f>CONCATENATE(DEC2HEX(B58,2))&amp;IF(C58=0,"00",VLOOKUP(C58,ValueTable,2,FALSE))&amp;CONCATENATE(DEC2HEX(D58,2))&amp;IF(E58=0,"00",VLOOKUP(E58,ValueTable,2,FALSE))&amp;CONCATENATE(DEC2HEX(F58,2))&amp;IF(G58=0,"00",VLOOKUP(G58,ValueTable,2,FALSE))&amp;CONCATENATE(DEC2HEX(H58,2))&amp;IF(I58=0,"00",VLOOKUP(I58,ValueTable,2,FALSE))&amp;CONCATENATE(DEC2HEX(J58,2))&amp;IF(K58=0,"00",VLOOKUP(K58,ValueTable,2,FALSE))&amp;CONCATENATE(DEC2HEX(L58,2))&amp;IF(M58=0,"00",VLOOKUP(M58,ValueTable,2,FALSE))&amp;CONCATENATE(DEC2HEX(N58,2))&amp;IF(O58=0,"00",VLOOKUP(O58,ValueTable,2,FALSE))&amp;CONCATENATE(DEC2HEX(P58,2))&amp;IF(Q58=0,"00",VLOOKUP(Q58,ValueTable,2,FALSE))</f>
        <v>00000000000000000000000000000000</v>
      </c>
    </row>
    <row r="59" spans="1:20" x14ac:dyDescent="0.2">
      <c r="A59" s="5"/>
      <c r="B59" s="8">
        <v>0</v>
      </c>
      <c r="C59" s="9"/>
      <c r="D59" s="8">
        <v>0</v>
      </c>
      <c r="E59" s="9"/>
      <c r="F59" s="8">
        <v>0</v>
      </c>
      <c r="G59" s="9"/>
      <c r="H59" s="8">
        <v>0</v>
      </c>
      <c r="I59" s="9"/>
      <c r="J59" s="8">
        <v>0</v>
      </c>
      <c r="K59" s="9"/>
      <c r="L59" s="8">
        <v>0</v>
      </c>
      <c r="M59" s="9"/>
      <c r="N59" s="8">
        <v>0</v>
      </c>
      <c r="O59" s="9"/>
      <c r="P59" s="8">
        <v>0</v>
      </c>
      <c r="Q59" s="9"/>
      <c r="R59" s="7" t="str">
        <f>Text!A58</f>
        <v>Dragon Rod</v>
      </c>
      <c r="S59" s="10" t="s">
        <v>570</v>
      </c>
      <c r="T59" s="7" t="str">
        <f>CONCATENATE(DEC2HEX(B59,2))&amp;IF(C59=0,"00",VLOOKUP(C59,ValueTable,2,FALSE))&amp;CONCATENATE(DEC2HEX(D59,2))&amp;IF(E59=0,"00",VLOOKUP(E59,ValueTable,2,FALSE))&amp;CONCATENATE(DEC2HEX(F59,2))&amp;IF(G59=0,"00",VLOOKUP(G59,ValueTable,2,FALSE))&amp;CONCATENATE(DEC2HEX(H59,2))&amp;IF(I59=0,"00",VLOOKUP(I59,ValueTable,2,FALSE))&amp;CONCATENATE(DEC2HEX(J59,2))&amp;IF(K59=0,"00",VLOOKUP(K59,ValueTable,2,FALSE))&amp;CONCATENATE(DEC2HEX(L59,2))&amp;IF(M59=0,"00",VLOOKUP(M59,ValueTable,2,FALSE))&amp;CONCATENATE(DEC2HEX(N59,2))&amp;IF(O59=0,"00",VLOOKUP(O59,ValueTable,2,FALSE))&amp;CONCATENATE(DEC2HEX(P59,2))&amp;IF(Q59=0,"00",VLOOKUP(Q59,ValueTable,2,FALSE))</f>
        <v>00000000000000000000000000000000</v>
      </c>
    </row>
    <row r="60" spans="1:20" x14ac:dyDescent="0.2">
      <c r="A60" s="5"/>
      <c r="B60" s="8">
        <v>0</v>
      </c>
      <c r="C60" s="9"/>
      <c r="D60" s="8">
        <v>0</v>
      </c>
      <c r="E60" s="9"/>
      <c r="F60" s="8">
        <v>0</v>
      </c>
      <c r="G60" s="9"/>
      <c r="H60" s="8">
        <v>0</v>
      </c>
      <c r="I60" s="9"/>
      <c r="J60" s="8">
        <v>0</v>
      </c>
      <c r="K60" s="9"/>
      <c r="L60" s="8">
        <v>0</v>
      </c>
      <c r="M60" s="9"/>
      <c r="N60" s="8">
        <v>0</v>
      </c>
      <c r="O60" s="9"/>
      <c r="P60" s="8">
        <v>0</v>
      </c>
      <c r="Q60" s="9"/>
      <c r="R60" s="7" t="str">
        <f>Text!A59</f>
        <v>Faith Rod</v>
      </c>
      <c r="S60" s="10" t="s">
        <v>403</v>
      </c>
      <c r="T60" s="7" t="str">
        <f>CONCATENATE(DEC2HEX(B60,2))&amp;IF(C60=0,"00",VLOOKUP(C60,ValueTable,2,FALSE))&amp;CONCATENATE(DEC2HEX(D60,2))&amp;IF(E60=0,"00",VLOOKUP(E60,ValueTable,2,FALSE))&amp;CONCATENATE(DEC2HEX(F60,2))&amp;IF(G60=0,"00",VLOOKUP(G60,ValueTable,2,FALSE))&amp;CONCATENATE(DEC2HEX(H60,2))&amp;IF(I60=0,"00",VLOOKUP(I60,ValueTable,2,FALSE))&amp;CONCATENATE(DEC2HEX(J60,2))&amp;IF(K60=0,"00",VLOOKUP(K60,ValueTable,2,FALSE))&amp;CONCATENATE(DEC2HEX(L60,2))&amp;IF(M60=0,"00",VLOOKUP(M60,ValueTable,2,FALSE))&amp;CONCATENATE(DEC2HEX(N60,2))&amp;IF(O60=0,"00",VLOOKUP(O60,ValueTable,2,FALSE))&amp;CONCATENATE(DEC2HEX(P60,2))&amp;IF(Q60=0,"00",VLOOKUP(Q60,ValueTable,2,FALSE))</f>
        <v>00000000000000000000000000000000</v>
      </c>
    </row>
    <row r="61" spans="1:20" x14ac:dyDescent="0.2">
      <c r="A61" s="5"/>
      <c r="B61" s="8">
        <v>0</v>
      </c>
      <c r="C61" s="9"/>
      <c r="D61" s="8">
        <v>0</v>
      </c>
      <c r="E61" s="9"/>
      <c r="F61" s="8">
        <v>0</v>
      </c>
      <c r="G61" s="9"/>
      <c r="H61" s="8">
        <v>0</v>
      </c>
      <c r="I61" s="9"/>
      <c r="J61" s="8">
        <v>0</v>
      </c>
      <c r="K61" s="9"/>
      <c r="L61" s="8">
        <v>0</v>
      </c>
      <c r="M61" s="9"/>
      <c r="N61" s="8">
        <v>0</v>
      </c>
      <c r="O61" s="9"/>
      <c r="P61" s="8">
        <v>0</v>
      </c>
      <c r="Q61" s="9"/>
      <c r="R61" s="7" t="str">
        <f>Text!A60</f>
        <v>Oak Staff</v>
      </c>
      <c r="S61" s="10" t="s">
        <v>404</v>
      </c>
      <c r="T61" s="7" t="str">
        <f>CONCATENATE(DEC2HEX(B61,2))&amp;IF(C61=0,"00",VLOOKUP(C61,ValueTable,2,FALSE))&amp;CONCATENATE(DEC2HEX(D61,2))&amp;IF(E61=0,"00",VLOOKUP(E61,ValueTable,2,FALSE))&amp;CONCATENATE(DEC2HEX(F61,2))&amp;IF(G61=0,"00",VLOOKUP(G61,ValueTable,2,FALSE))&amp;CONCATENATE(DEC2HEX(H61,2))&amp;IF(I61=0,"00",VLOOKUP(I61,ValueTable,2,FALSE))&amp;CONCATENATE(DEC2HEX(J61,2))&amp;IF(K61=0,"00",VLOOKUP(K61,ValueTable,2,FALSE))&amp;CONCATENATE(DEC2HEX(L61,2))&amp;IF(M61=0,"00",VLOOKUP(M61,ValueTable,2,FALSE))&amp;CONCATENATE(DEC2HEX(N61,2))&amp;IF(O61=0,"00",VLOOKUP(O61,ValueTable,2,FALSE))&amp;CONCATENATE(DEC2HEX(P61,2))&amp;IF(Q61=0,"00",VLOOKUP(Q61,ValueTable,2,FALSE))</f>
        <v>00000000000000000000000000000000</v>
      </c>
    </row>
    <row r="62" spans="1:20" x14ac:dyDescent="0.2">
      <c r="A62" s="5" t="s">
        <v>53</v>
      </c>
      <c r="B62" s="8">
        <v>0</v>
      </c>
      <c r="C62" s="9"/>
      <c r="D62" s="8">
        <v>0</v>
      </c>
      <c r="E62" s="9"/>
      <c r="F62" s="8">
        <v>0</v>
      </c>
      <c r="G62" s="9"/>
      <c r="H62" s="8">
        <v>0</v>
      </c>
      <c r="I62" s="9"/>
      <c r="J62" s="8">
        <v>0</v>
      </c>
      <c r="K62" s="9"/>
      <c r="L62" s="8">
        <v>0</v>
      </c>
      <c r="M62" s="9"/>
      <c r="N62" s="8">
        <v>0</v>
      </c>
      <c r="O62" s="9"/>
      <c r="P62" s="8">
        <v>0</v>
      </c>
      <c r="Q62" s="9"/>
      <c r="R62" s="7" t="str">
        <f>Text!A61</f>
        <v>White Staff</v>
      </c>
      <c r="S62" s="10" t="s">
        <v>405</v>
      </c>
      <c r="T62" s="7" t="str">
        <f>CONCATENATE(DEC2HEX(B62,2))&amp;IF(C62=0,"00",VLOOKUP(C62,ValueTable,2,FALSE))&amp;CONCATENATE(DEC2HEX(D62,2))&amp;IF(E62=0,"00",VLOOKUP(E62,ValueTable,2,FALSE))&amp;CONCATENATE(DEC2HEX(F62,2))&amp;IF(G62=0,"00",VLOOKUP(G62,ValueTable,2,FALSE))&amp;CONCATENATE(DEC2HEX(H62,2))&amp;IF(I62=0,"00",VLOOKUP(I62,ValueTable,2,FALSE))&amp;CONCATENATE(DEC2HEX(J62,2))&amp;IF(K62=0,"00",VLOOKUP(K62,ValueTable,2,FALSE))&amp;CONCATENATE(DEC2HEX(L62,2))&amp;IF(M62=0,"00",VLOOKUP(M62,ValueTable,2,FALSE))&amp;CONCATENATE(DEC2HEX(N62,2))&amp;IF(O62=0,"00",VLOOKUP(O62,ValueTable,2,FALSE))&amp;CONCATENATE(DEC2HEX(P62,2))&amp;IF(Q62=0,"00",VLOOKUP(Q62,ValueTable,2,FALSE))</f>
        <v>00000000000000000000000000000000</v>
      </c>
    </row>
    <row r="63" spans="1:20" x14ac:dyDescent="0.2">
      <c r="A63" s="5" t="s">
        <v>54</v>
      </c>
      <c r="B63" s="8">
        <v>0</v>
      </c>
      <c r="C63" s="9"/>
      <c r="D63" s="8">
        <v>0</v>
      </c>
      <c r="E63" s="9"/>
      <c r="F63" s="8">
        <v>0</v>
      </c>
      <c r="G63" s="9"/>
      <c r="H63" s="8">
        <v>0</v>
      </c>
      <c r="I63" s="9"/>
      <c r="J63" s="8">
        <v>0</v>
      </c>
      <c r="K63" s="9"/>
      <c r="L63" s="8">
        <v>0</v>
      </c>
      <c r="M63" s="9"/>
      <c r="N63" s="8">
        <v>0</v>
      </c>
      <c r="O63" s="9"/>
      <c r="P63" s="8">
        <v>0</v>
      </c>
      <c r="Q63" s="9"/>
      <c r="R63" s="7" t="str">
        <f>Text!A62</f>
        <v>Healing Staff</v>
      </c>
      <c r="S63" s="10" t="s">
        <v>406</v>
      </c>
      <c r="T63" s="7" t="str">
        <f>CONCATENATE(DEC2HEX(B63,2))&amp;IF(C63=0,"00",VLOOKUP(C63,ValueTable,2,FALSE))&amp;CONCATENATE(DEC2HEX(D63,2))&amp;IF(E63=0,"00",VLOOKUP(E63,ValueTable,2,FALSE))&amp;CONCATENATE(DEC2HEX(F63,2))&amp;IF(G63=0,"00",VLOOKUP(G63,ValueTable,2,FALSE))&amp;CONCATENATE(DEC2HEX(H63,2))&amp;IF(I63=0,"00",VLOOKUP(I63,ValueTable,2,FALSE))&amp;CONCATENATE(DEC2HEX(J63,2))&amp;IF(K63=0,"00",VLOOKUP(K63,ValueTable,2,FALSE))&amp;CONCATENATE(DEC2HEX(L63,2))&amp;IF(M63=0,"00",VLOOKUP(M63,ValueTable,2,FALSE))&amp;CONCATENATE(DEC2HEX(N63,2))&amp;IF(O63=0,"00",VLOOKUP(O63,ValueTable,2,FALSE))&amp;CONCATENATE(DEC2HEX(P63,2))&amp;IF(Q63=0,"00",VLOOKUP(Q63,ValueTable,2,FALSE))</f>
        <v>00000000000000000000000000000000</v>
      </c>
    </row>
    <row r="64" spans="1:20" x14ac:dyDescent="0.2">
      <c r="A64" s="5" t="s">
        <v>55</v>
      </c>
      <c r="B64" s="8">
        <v>0</v>
      </c>
      <c r="C64" s="9"/>
      <c r="D64" s="8">
        <v>0</v>
      </c>
      <c r="E64" s="9"/>
      <c r="F64" s="8">
        <v>0</v>
      </c>
      <c r="G64" s="9"/>
      <c r="H64" s="8">
        <v>0</v>
      </c>
      <c r="I64" s="9"/>
      <c r="J64" s="8">
        <v>0</v>
      </c>
      <c r="K64" s="9"/>
      <c r="L64" s="8">
        <v>0</v>
      </c>
      <c r="M64" s="9"/>
      <c r="N64" s="8">
        <v>0</v>
      </c>
      <c r="O64" s="9"/>
      <c r="P64" s="8">
        <v>0</v>
      </c>
      <c r="Q64" s="9"/>
      <c r="R64" s="7" t="str">
        <f>Text!A63</f>
        <v xml:space="preserve">Rainbow Staff </v>
      </c>
      <c r="S64" s="10" t="s">
        <v>407</v>
      </c>
      <c r="T64" s="7" t="str">
        <f>CONCATENATE(DEC2HEX(B64,2))&amp;IF(C64=0,"00",VLOOKUP(C64,ValueTable,2,FALSE))&amp;CONCATENATE(DEC2HEX(D64,2))&amp;IF(E64=0,"00",VLOOKUP(E64,ValueTable,2,FALSE))&amp;CONCATENATE(DEC2HEX(F64,2))&amp;IF(G64=0,"00",VLOOKUP(G64,ValueTable,2,FALSE))&amp;CONCATENATE(DEC2HEX(H64,2))&amp;IF(I64=0,"00",VLOOKUP(I64,ValueTable,2,FALSE))&amp;CONCATENATE(DEC2HEX(J64,2))&amp;IF(K64=0,"00",VLOOKUP(K64,ValueTable,2,FALSE))&amp;CONCATENATE(DEC2HEX(L64,2))&amp;IF(M64=0,"00",VLOOKUP(M64,ValueTable,2,FALSE))&amp;CONCATENATE(DEC2HEX(N64,2))&amp;IF(O64=0,"00",VLOOKUP(O64,ValueTable,2,FALSE))&amp;CONCATENATE(DEC2HEX(P64,2))&amp;IF(Q64=0,"00",VLOOKUP(Q64,ValueTable,2,FALSE))</f>
        <v>00000000000000000000000000000000</v>
      </c>
    </row>
    <row r="65" spans="1:20" x14ac:dyDescent="0.2">
      <c r="A65" s="5" t="s">
        <v>56</v>
      </c>
      <c r="B65" s="8">
        <v>0</v>
      </c>
      <c r="C65" s="9"/>
      <c r="D65" s="8">
        <v>0</v>
      </c>
      <c r="E65" s="9"/>
      <c r="F65" s="8">
        <v>0</v>
      </c>
      <c r="G65" s="9"/>
      <c r="H65" s="8">
        <v>0</v>
      </c>
      <c r="I65" s="9"/>
      <c r="J65" s="8">
        <v>0</v>
      </c>
      <c r="K65" s="9"/>
      <c r="L65" s="8">
        <v>0</v>
      </c>
      <c r="M65" s="9"/>
      <c r="N65" s="8">
        <v>0</v>
      </c>
      <c r="O65" s="9"/>
      <c r="P65" s="8">
        <v>0</v>
      </c>
      <c r="Q65" s="9"/>
      <c r="R65" s="7" t="str">
        <f>Text!A64</f>
        <v>Wizard Staff</v>
      </c>
      <c r="S65" s="10" t="s">
        <v>408</v>
      </c>
      <c r="T65" s="7" t="str">
        <f>CONCATENATE(DEC2HEX(B65,2))&amp;IF(C65=0,"00",VLOOKUP(C65,ValueTable,2,FALSE))&amp;CONCATENATE(DEC2HEX(D65,2))&amp;IF(E65=0,"00",VLOOKUP(E65,ValueTable,2,FALSE))&amp;CONCATENATE(DEC2HEX(F65,2))&amp;IF(G65=0,"00",VLOOKUP(G65,ValueTable,2,FALSE))&amp;CONCATENATE(DEC2HEX(H65,2))&amp;IF(I65=0,"00",VLOOKUP(I65,ValueTable,2,FALSE))&amp;CONCATENATE(DEC2HEX(J65,2))&amp;IF(K65=0,"00",VLOOKUP(K65,ValueTable,2,FALSE))&amp;CONCATENATE(DEC2HEX(L65,2))&amp;IF(M65=0,"00",VLOOKUP(M65,ValueTable,2,FALSE))&amp;CONCATENATE(DEC2HEX(N65,2))&amp;IF(O65=0,"00",VLOOKUP(O65,ValueTable,2,FALSE))&amp;CONCATENATE(DEC2HEX(P65,2))&amp;IF(Q65=0,"00",VLOOKUP(Q65,ValueTable,2,FALSE))</f>
        <v>00000000000000000000000000000000</v>
      </c>
    </row>
    <row r="66" spans="1:20" x14ac:dyDescent="0.2">
      <c r="A66" s="5" t="s">
        <v>57</v>
      </c>
      <c r="B66" s="8">
        <v>0</v>
      </c>
      <c r="C66" s="9"/>
      <c r="D66" s="8">
        <v>0</v>
      </c>
      <c r="E66" s="9"/>
      <c r="F66" s="8">
        <v>0</v>
      </c>
      <c r="G66" s="9"/>
      <c r="H66" s="8">
        <v>0</v>
      </c>
      <c r="I66" s="9"/>
      <c r="J66" s="8">
        <v>0</v>
      </c>
      <c r="K66" s="9"/>
      <c r="L66" s="8">
        <v>0</v>
      </c>
      <c r="M66" s="9"/>
      <c r="N66" s="8">
        <v>0</v>
      </c>
      <c r="O66" s="9"/>
      <c r="P66" s="8">
        <v>0</v>
      </c>
      <c r="Q66" s="9"/>
      <c r="R66" s="7" t="str">
        <f>Text!A65</f>
        <v>Gold Staff</v>
      </c>
      <c r="S66" s="10" t="s">
        <v>571</v>
      </c>
      <c r="T66" s="7" t="str">
        <f>CONCATENATE(DEC2HEX(B66,2))&amp;IF(C66=0,"00",VLOOKUP(C66,ValueTable,2,FALSE))&amp;CONCATENATE(DEC2HEX(D66,2))&amp;IF(E66=0,"00",VLOOKUP(E66,ValueTable,2,FALSE))&amp;CONCATENATE(DEC2HEX(F66,2))&amp;IF(G66=0,"00",VLOOKUP(G66,ValueTable,2,FALSE))&amp;CONCATENATE(DEC2HEX(H66,2))&amp;IF(I66=0,"00",VLOOKUP(I66,ValueTable,2,FALSE))&amp;CONCATENATE(DEC2HEX(J66,2))&amp;IF(K66=0,"00",VLOOKUP(K66,ValueTable,2,FALSE))&amp;CONCATENATE(DEC2HEX(L66,2))&amp;IF(M66=0,"00",VLOOKUP(M66,ValueTable,2,FALSE))&amp;CONCATENATE(DEC2HEX(N66,2))&amp;IF(O66=0,"00",VLOOKUP(O66,ValueTable,2,FALSE))&amp;CONCATENATE(DEC2HEX(P66,2))&amp;IF(Q66=0,"00",VLOOKUP(Q66,ValueTable,2,FALSE))</f>
        <v>00000000000000000000000000000000</v>
      </c>
    </row>
    <row r="67" spans="1:20" x14ac:dyDescent="0.2">
      <c r="A67" s="5" t="s">
        <v>58</v>
      </c>
      <c r="B67" s="8">
        <v>0</v>
      </c>
      <c r="C67" s="9"/>
      <c r="D67" s="8">
        <v>0</v>
      </c>
      <c r="E67" s="9"/>
      <c r="F67" s="8">
        <v>0</v>
      </c>
      <c r="G67" s="9"/>
      <c r="H67" s="8">
        <v>0</v>
      </c>
      <c r="I67" s="9"/>
      <c r="J67" s="8">
        <v>0</v>
      </c>
      <c r="K67" s="9"/>
      <c r="L67" s="8">
        <v>0</v>
      </c>
      <c r="M67" s="9"/>
      <c r="N67" s="8">
        <v>0</v>
      </c>
      <c r="O67" s="9"/>
      <c r="P67" s="8">
        <v>0</v>
      </c>
      <c r="Q67" s="9"/>
      <c r="R67" s="7" t="str">
        <f>Text!A66</f>
        <v>Mace of Zeus</v>
      </c>
      <c r="S67" s="10" t="s">
        <v>572</v>
      </c>
      <c r="T67" s="7" t="str">
        <f>CONCATENATE(DEC2HEX(B67,2))&amp;IF(C67=0,"00",VLOOKUP(C67,ValueTable,2,FALSE))&amp;CONCATENATE(DEC2HEX(D67,2))&amp;IF(E67=0,"00",VLOOKUP(E67,ValueTable,2,FALSE))&amp;CONCATENATE(DEC2HEX(F67,2))&amp;IF(G67=0,"00",VLOOKUP(G67,ValueTable,2,FALSE))&amp;CONCATENATE(DEC2HEX(H67,2))&amp;IF(I67=0,"00",VLOOKUP(I67,ValueTable,2,FALSE))&amp;CONCATENATE(DEC2HEX(J67,2))&amp;IF(K67=0,"00",VLOOKUP(K67,ValueTable,2,FALSE))&amp;CONCATENATE(DEC2HEX(L67,2))&amp;IF(M67=0,"00",VLOOKUP(M67,ValueTable,2,FALSE))&amp;CONCATENATE(DEC2HEX(N67,2))&amp;IF(O67=0,"00",VLOOKUP(O67,ValueTable,2,FALSE))&amp;CONCATENATE(DEC2HEX(P67,2))&amp;IF(Q67=0,"00",VLOOKUP(Q67,ValueTable,2,FALSE))</f>
        <v>00000000000000000000000000000000</v>
      </c>
    </row>
    <row r="68" spans="1:20" x14ac:dyDescent="0.2">
      <c r="A68" s="5" t="s">
        <v>51</v>
      </c>
      <c r="B68" s="8">
        <v>0</v>
      </c>
      <c r="C68" s="9"/>
      <c r="D68" s="8">
        <v>0</v>
      </c>
      <c r="E68" s="9"/>
      <c r="F68" s="8">
        <v>0</v>
      </c>
      <c r="G68" s="9"/>
      <c r="H68" s="8">
        <v>0</v>
      </c>
      <c r="I68" s="9"/>
      <c r="J68" s="8">
        <v>0</v>
      </c>
      <c r="K68" s="9"/>
      <c r="L68" s="8">
        <v>0</v>
      </c>
      <c r="M68" s="9"/>
      <c r="N68" s="8">
        <v>0</v>
      </c>
      <c r="O68" s="9"/>
      <c r="P68" s="8">
        <v>0</v>
      </c>
      <c r="Q68" s="9"/>
      <c r="R68" s="7" t="str">
        <f>Text!A67</f>
        <v>Sage Staff</v>
      </c>
      <c r="S68" s="10" t="s">
        <v>573</v>
      </c>
      <c r="T68" s="7" t="str">
        <f>CONCATENATE(DEC2HEX(B68,2))&amp;IF(C68=0,"00",VLOOKUP(C68,ValueTable,2,FALSE))&amp;CONCATENATE(DEC2HEX(D68,2))&amp;IF(E68=0,"00",VLOOKUP(E68,ValueTable,2,FALSE))&amp;CONCATENATE(DEC2HEX(F68,2))&amp;IF(G68=0,"00",VLOOKUP(G68,ValueTable,2,FALSE))&amp;CONCATENATE(DEC2HEX(H68,2))&amp;IF(I68=0,"00",VLOOKUP(I68,ValueTable,2,FALSE))&amp;CONCATENATE(DEC2HEX(J68,2))&amp;IF(K68=0,"00",VLOOKUP(K68,ValueTable,2,FALSE))&amp;CONCATENATE(DEC2HEX(L68,2))&amp;IF(M68=0,"00",VLOOKUP(M68,ValueTable,2,FALSE))&amp;CONCATENATE(DEC2HEX(N68,2))&amp;IF(O68=0,"00",VLOOKUP(O68,ValueTable,2,FALSE))&amp;CONCATENATE(DEC2HEX(P68,2))&amp;IF(Q68=0,"00",VLOOKUP(Q68,ValueTable,2,FALSE))</f>
        <v>00000000000000000000000000000000</v>
      </c>
    </row>
    <row r="69" spans="1:20" x14ac:dyDescent="0.2">
      <c r="A69" s="5" t="s">
        <v>59</v>
      </c>
      <c r="B69" s="8">
        <v>0</v>
      </c>
      <c r="C69" s="9"/>
      <c r="D69" s="8">
        <v>0</v>
      </c>
      <c r="E69" s="9"/>
      <c r="F69" s="8">
        <v>0</v>
      </c>
      <c r="G69" s="9"/>
      <c r="H69" s="8">
        <v>0</v>
      </c>
      <c r="I69" s="9"/>
      <c r="J69" s="8">
        <v>0</v>
      </c>
      <c r="K69" s="9"/>
      <c r="L69" s="8">
        <v>0</v>
      </c>
      <c r="M69" s="9"/>
      <c r="N69" s="8">
        <v>0</v>
      </c>
      <c r="O69" s="9"/>
      <c r="P69" s="8">
        <v>0</v>
      </c>
      <c r="Q69" s="9"/>
      <c r="R69" s="7" t="str">
        <f>Text!A68</f>
        <v>Flail</v>
      </c>
      <c r="S69" s="10" t="s">
        <v>574</v>
      </c>
      <c r="T69" s="7" t="str">
        <f>CONCATENATE(DEC2HEX(B69,2))&amp;IF(C69=0,"00",VLOOKUP(C69,ValueTable,2,FALSE))&amp;CONCATENATE(DEC2HEX(D69,2))&amp;IF(E69=0,"00",VLOOKUP(E69,ValueTable,2,FALSE))&amp;CONCATENATE(DEC2HEX(F69,2))&amp;IF(G69=0,"00",VLOOKUP(G69,ValueTable,2,FALSE))&amp;CONCATENATE(DEC2HEX(H69,2))&amp;IF(I69=0,"00",VLOOKUP(I69,ValueTable,2,FALSE))&amp;CONCATENATE(DEC2HEX(J69,2))&amp;IF(K69=0,"00",VLOOKUP(K69,ValueTable,2,FALSE))&amp;CONCATENATE(DEC2HEX(L69,2))&amp;IF(M69=0,"00",VLOOKUP(M69,ValueTable,2,FALSE))&amp;CONCATENATE(DEC2HEX(N69,2))&amp;IF(O69=0,"00",VLOOKUP(O69,ValueTable,2,FALSE))&amp;CONCATENATE(DEC2HEX(P69,2))&amp;IF(Q69=0,"00",VLOOKUP(Q69,ValueTable,2,FALSE))</f>
        <v>00000000000000000000000000000000</v>
      </c>
    </row>
    <row r="70" spans="1:20" x14ac:dyDescent="0.2">
      <c r="A70" s="5" t="s">
        <v>60</v>
      </c>
      <c r="B70" s="8">
        <v>0</v>
      </c>
      <c r="C70" s="9"/>
      <c r="D70" s="8">
        <v>0</v>
      </c>
      <c r="E70" s="9"/>
      <c r="F70" s="8">
        <v>0</v>
      </c>
      <c r="G70" s="9"/>
      <c r="H70" s="8">
        <v>0</v>
      </c>
      <c r="I70" s="9"/>
      <c r="J70" s="8">
        <v>0</v>
      </c>
      <c r="K70" s="9"/>
      <c r="L70" s="8">
        <v>0</v>
      </c>
      <c r="M70" s="9"/>
      <c r="N70" s="8">
        <v>0</v>
      </c>
      <c r="O70" s="9"/>
      <c r="P70" s="8">
        <v>0</v>
      </c>
      <c r="Q70" s="9"/>
      <c r="R70" s="7" t="str">
        <f>Text!A69</f>
        <v>Flame Whip</v>
      </c>
      <c r="S70" s="10" t="s">
        <v>575</v>
      </c>
      <c r="T70" s="7" t="str">
        <f>CONCATENATE(DEC2HEX(B70,2))&amp;IF(C70=0,"00",VLOOKUP(C70,ValueTable,2,FALSE))&amp;CONCATENATE(DEC2HEX(D70,2))&amp;IF(E70=0,"00",VLOOKUP(E70,ValueTable,2,FALSE))&amp;CONCATENATE(DEC2HEX(F70,2))&amp;IF(G70=0,"00",VLOOKUP(G70,ValueTable,2,FALSE))&amp;CONCATENATE(DEC2HEX(H70,2))&amp;IF(I70=0,"00",VLOOKUP(I70,ValueTable,2,FALSE))&amp;CONCATENATE(DEC2HEX(J70,2))&amp;IF(K70=0,"00",VLOOKUP(K70,ValueTable,2,FALSE))&amp;CONCATENATE(DEC2HEX(L70,2))&amp;IF(M70=0,"00",VLOOKUP(M70,ValueTable,2,FALSE))&amp;CONCATENATE(DEC2HEX(N70,2))&amp;IF(O70=0,"00",VLOOKUP(O70,ValueTable,2,FALSE))&amp;CONCATENATE(DEC2HEX(P70,2))&amp;IF(Q70=0,"00",VLOOKUP(Q70,ValueTable,2,FALSE))</f>
        <v>00000000000000000000000000000000</v>
      </c>
    </row>
    <row r="71" spans="1:20" x14ac:dyDescent="0.2">
      <c r="A71" s="5" t="s">
        <v>61</v>
      </c>
      <c r="B71" s="8">
        <v>0</v>
      </c>
      <c r="C71" s="9"/>
      <c r="D71" s="8">
        <v>0</v>
      </c>
      <c r="E71" s="9"/>
      <c r="F71" s="8">
        <v>0</v>
      </c>
      <c r="G71" s="9"/>
      <c r="H71" s="8">
        <v>0</v>
      </c>
      <c r="I71" s="9"/>
      <c r="J71" s="8">
        <v>0</v>
      </c>
      <c r="K71" s="9"/>
      <c r="L71" s="8">
        <v>0</v>
      </c>
      <c r="M71" s="9"/>
      <c r="N71" s="8">
        <v>0</v>
      </c>
      <c r="O71" s="9"/>
      <c r="P71" s="8">
        <v>0</v>
      </c>
      <c r="Q71" s="9"/>
      <c r="R71" s="7" t="str">
        <f>Text!A70</f>
        <v>Morning Star</v>
      </c>
      <c r="S71" s="10" t="s">
        <v>576</v>
      </c>
      <c r="T71" s="7" t="str">
        <f>CONCATENATE(DEC2HEX(B71,2))&amp;IF(C71=0,"00",VLOOKUP(C71,ValueTable,2,FALSE))&amp;CONCATENATE(DEC2HEX(D71,2))&amp;IF(E71=0,"00",VLOOKUP(E71,ValueTable,2,FALSE))&amp;CONCATENATE(DEC2HEX(F71,2))&amp;IF(G71=0,"00",VLOOKUP(G71,ValueTable,2,FALSE))&amp;CONCATENATE(DEC2HEX(H71,2))&amp;IF(I71=0,"00",VLOOKUP(I71,ValueTable,2,FALSE))&amp;CONCATENATE(DEC2HEX(J71,2))&amp;IF(K71=0,"00",VLOOKUP(K71,ValueTable,2,FALSE))&amp;CONCATENATE(DEC2HEX(L71,2))&amp;IF(M71=0,"00",VLOOKUP(M71,ValueTable,2,FALSE))&amp;CONCATENATE(DEC2HEX(N71,2))&amp;IF(O71=0,"00",VLOOKUP(O71,ValueTable,2,FALSE))&amp;CONCATENATE(DEC2HEX(P71,2))&amp;IF(Q71=0,"00",VLOOKUP(Q71,ValueTable,2,FALSE))</f>
        <v>00000000000000000000000000000000</v>
      </c>
    </row>
    <row r="72" spans="1:20" x14ac:dyDescent="0.2">
      <c r="A72" s="5" t="s">
        <v>52</v>
      </c>
      <c r="B72" s="8">
        <v>0</v>
      </c>
      <c r="C72" s="9"/>
      <c r="D72" s="8">
        <v>0</v>
      </c>
      <c r="E72" s="9"/>
      <c r="F72" s="8">
        <v>0</v>
      </c>
      <c r="G72" s="9"/>
      <c r="H72" s="8">
        <v>0</v>
      </c>
      <c r="I72" s="9"/>
      <c r="J72" s="8">
        <v>0</v>
      </c>
      <c r="K72" s="9"/>
      <c r="L72" s="8">
        <v>0</v>
      </c>
      <c r="M72" s="9"/>
      <c r="N72" s="8">
        <v>0</v>
      </c>
      <c r="O72" s="9"/>
      <c r="P72" s="8">
        <v>0</v>
      </c>
      <c r="Q72" s="9"/>
      <c r="R72" s="7" t="str">
        <f>Text!A71</f>
        <v>Scorpion Tail</v>
      </c>
      <c r="S72" s="10" t="s">
        <v>577</v>
      </c>
      <c r="T72" s="7" t="str">
        <f>CONCATENATE(DEC2HEX(B72,2))&amp;IF(C72=0,"00",VLOOKUP(C72,ValueTable,2,FALSE))&amp;CONCATENATE(DEC2HEX(D72,2))&amp;IF(E72=0,"00",VLOOKUP(E72,ValueTable,2,FALSE))&amp;CONCATENATE(DEC2HEX(F72,2))&amp;IF(G72=0,"00",VLOOKUP(G72,ValueTable,2,FALSE))&amp;CONCATENATE(DEC2HEX(H72,2))&amp;IF(I72=0,"00",VLOOKUP(I72,ValueTable,2,FALSE))&amp;CONCATENATE(DEC2HEX(J72,2))&amp;IF(K72=0,"00",VLOOKUP(K72,ValueTable,2,FALSE))&amp;CONCATENATE(DEC2HEX(L72,2))&amp;IF(M72=0,"00",VLOOKUP(M72,ValueTable,2,FALSE))&amp;CONCATENATE(DEC2HEX(N72,2))&amp;IF(O72=0,"00",VLOOKUP(O72,ValueTable,2,FALSE))&amp;CONCATENATE(DEC2HEX(P72,2))&amp;IF(Q72=0,"00",VLOOKUP(Q72,ValueTable,2,FALSE))</f>
        <v>00000000000000000000000000000000</v>
      </c>
    </row>
    <row r="73" spans="1:20" x14ac:dyDescent="0.2">
      <c r="A73" s="5" t="s">
        <v>62</v>
      </c>
      <c r="B73" s="8">
        <v>0</v>
      </c>
      <c r="C73" s="9"/>
      <c r="D73" s="8">
        <v>0</v>
      </c>
      <c r="E73" s="9"/>
      <c r="F73" s="8">
        <v>0</v>
      </c>
      <c r="G73" s="9"/>
      <c r="H73" s="8">
        <v>0</v>
      </c>
      <c r="I73" s="9"/>
      <c r="J73" s="8">
        <v>0</v>
      </c>
      <c r="K73" s="9"/>
      <c r="L73" s="8">
        <v>0</v>
      </c>
      <c r="M73" s="9"/>
      <c r="N73" s="8">
        <v>0</v>
      </c>
      <c r="O73" s="9"/>
      <c r="P73" s="8">
        <v>0</v>
      </c>
      <c r="Q73" s="9"/>
      <c r="R73" s="7" t="str">
        <f>Text!A72</f>
        <v>Romanda Gun</v>
      </c>
      <c r="S73" s="10" t="s">
        <v>578</v>
      </c>
      <c r="T73" s="7" t="str">
        <f>CONCATENATE(DEC2HEX(B73,2))&amp;IF(C73=0,"00",VLOOKUP(C73,ValueTable,2,FALSE))&amp;CONCATENATE(DEC2HEX(D73,2))&amp;IF(E73=0,"00",VLOOKUP(E73,ValueTable,2,FALSE))&amp;CONCATENATE(DEC2HEX(F73,2))&amp;IF(G73=0,"00",VLOOKUP(G73,ValueTable,2,FALSE))&amp;CONCATENATE(DEC2HEX(H73,2))&amp;IF(I73=0,"00",VLOOKUP(I73,ValueTable,2,FALSE))&amp;CONCATENATE(DEC2HEX(J73,2))&amp;IF(K73=0,"00",VLOOKUP(K73,ValueTable,2,FALSE))&amp;CONCATENATE(DEC2HEX(L73,2))&amp;IF(M73=0,"00",VLOOKUP(M73,ValueTable,2,FALSE))&amp;CONCATENATE(DEC2HEX(N73,2))&amp;IF(O73=0,"00",VLOOKUP(O73,ValueTable,2,FALSE))&amp;CONCATENATE(DEC2HEX(P73,2))&amp;IF(Q73=0,"00",VLOOKUP(Q73,ValueTable,2,FALSE))</f>
        <v>00000000000000000000000000000000</v>
      </c>
    </row>
    <row r="74" spans="1:20" x14ac:dyDescent="0.2">
      <c r="A74" s="5" t="s">
        <v>63</v>
      </c>
      <c r="B74" s="8">
        <v>0</v>
      </c>
      <c r="C74" s="9"/>
      <c r="D74" s="8">
        <v>0</v>
      </c>
      <c r="E74" s="9"/>
      <c r="F74" s="8">
        <v>0</v>
      </c>
      <c r="G74" s="9"/>
      <c r="H74" s="8">
        <v>0</v>
      </c>
      <c r="I74" s="9"/>
      <c r="J74" s="8">
        <v>0</v>
      </c>
      <c r="K74" s="9"/>
      <c r="L74" s="8">
        <v>0</v>
      </c>
      <c r="M74" s="9"/>
      <c r="N74" s="8">
        <v>0</v>
      </c>
      <c r="O74" s="9"/>
      <c r="P74" s="8">
        <v>0</v>
      </c>
      <c r="Q74" s="9"/>
      <c r="R74" s="7" t="str">
        <f>Text!A73</f>
        <v>Mythril Gun</v>
      </c>
      <c r="S74" s="10" t="s">
        <v>579</v>
      </c>
      <c r="T74" s="7" t="str">
        <f>CONCATENATE(DEC2HEX(B74,2))&amp;IF(C74=0,"00",VLOOKUP(C74,ValueTable,2,FALSE))&amp;CONCATENATE(DEC2HEX(D74,2))&amp;IF(E74=0,"00",VLOOKUP(E74,ValueTable,2,FALSE))&amp;CONCATENATE(DEC2HEX(F74,2))&amp;IF(G74=0,"00",VLOOKUP(G74,ValueTable,2,FALSE))&amp;CONCATENATE(DEC2HEX(H74,2))&amp;IF(I74=0,"00",VLOOKUP(I74,ValueTable,2,FALSE))&amp;CONCATENATE(DEC2HEX(J74,2))&amp;IF(K74=0,"00",VLOOKUP(K74,ValueTable,2,FALSE))&amp;CONCATENATE(DEC2HEX(L74,2))&amp;IF(M74=0,"00",VLOOKUP(M74,ValueTable,2,FALSE))&amp;CONCATENATE(DEC2HEX(N74,2))&amp;IF(O74=0,"00",VLOOKUP(O74,ValueTable,2,FALSE))&amp;CONCATENATE(DEC2HEX(P74,2))&amp;IF(Q74=0,"00",VLOOKUP(Q74,ValueTable,2,FALSE))</f>
        <v>00000000000000000000000000000000</v>
      </c>
    </row>
    <row r="75" spans="1:20" x14ac:dyDescent="0.2">
      <c r="A75" s="5" t="s">
        <v>64</v>
      </c>
      <c r="B75" s="8">
        <v>0</v>
      </c>
      <c r="C75" s="9"/>
      <c r="D75" s="8">
        <v>0</v>
      </c>
      <c r="E75" s="9"/>
      <c r="F75" s="8">
        <v>0</v>
      </c>
      <c r="G75" s="9"/>
      <c r="H75" s="8">
        <v>0</v>
      </c>
      <c r="I75" s="9"/>
      <c r="J75" s="8">
        <v>0</v>
      </c>
      <c r="K75" s="9"/>
      <c r="L75" s="8">
        <v>0</v>
      </c>
      <c r="M75" s="9"/>
      <c r="N75" s="8">
        <v>0</v>
      </c>
      <c r="O75" s="9"/>
      <c r="P75" s="8">
        <v>0</v>
      </c>
      <c r="Q75" s="9"/>
      <c r="R75" s="7" t="str">
        <f>Text!A74</f>
        <v>Stone Gun</v>
      </c>
      <c r="S75" s="10" t="s">
        <v>580</v>
      </c>
      <c r="T75" s="7" t="str">
        <f>CONCATENATE(DEC2HEX(B75,2))&amp;IF(C75=0,"00",VLOOKUP(C75,ValueTable,2,FALSE))&amp;CONCATENATE(DEC2HEX(D75,2))&amp;IF(E75=0,"00",VLOOKUP(E75,ValueTable,2,FALSE))&amp;CONCATENATE(DEC2HEX(F75,2))&amp;IF(G75=0,"00",VLOOKUP(G75,ValueTable,2,FALSE))&amp;CONCATENATE(DEC2HEX(H75,2))&amp;IF(I75=0,"00",VLOOKUP(I75,ValueTable,2,FALSE))&amp;CONCATENATE(DEC2HEX(J75,2))&amp;IF(K75=0,"00",VLOOKUP(K75,ValueTable,2,FALSE))&amp;CONCATENATE(DEC2HEX(L75,2))&amp;IF(M75=0,"00",VLOOKUP(M75,ValueTable,2,FALSE))&amp;CONCATENATE(DEC2HEX(N75,2))&amp;IF(O75=0,"00",VLOOKUP(O75,ValueTable,2,FALSE))&amp;CONCATENATE(DEC2HEX(P75,2))&amp;IF(Q75=0,"00",VLOOKUP(Q75,ValueTable,2,FALSE))</f>
        <v>00000000000000000000000000000000</v>
      </c>
    </row>
    <row r="76" spans="1:20" x14ac:dyDescent="0.2">
      <c r="A76" s="5" t="s">
        <v>19</v>
      </c>
      <c r="B76" s="8">
        <v>0</v>
      </c>
      <c r="C76" s="9"/>
      <c r="D76" s="8">
        <v>0</v>
      </c>
      <c r="E76" s="9"/>
      <c r="F76" s="8">
        <v>0</v>
      </c>
      <c r="G76" s="9"/>
      <c r="H76" s="8">
        <v>0</v>
      </c>
      <c r="I76" s="9"/>
      <c r="J76" s="8">
        <v>0</v>
      </c>
      <c r="K76" s="9"/>
      <c r="L76" s="8">
        <v>0</v>
      </c>
      <c r="M76" s="9"/>
      <c r="N76" s="8">
        <v>0</v>
      </c>
      <c r="O76" s="9"/>
      <c r="P76" s="8">
        <v>0</v>
      </c>
      <c r="Q76" s="9"/>
      <c r="R76" s="7" t="str">
        <f>Text!A75</f>
        <v>Blaze Gun</v>
      </c>
      <c r="S76" s="10" t="s">
        <v>409</v>
      </c>
      <c r="T76" s="7" t="str">
        <f>CONCATENATE(DEC2HEX(B76,2))&amp;IF(C76=0,"00",VLOOKUP(C76,ValueTable,2,FALSE))&amp;CONCATENATE(DEC2HEX(D76,2))&amp;IF(E76=0,"00",VLOOKUP(E76,ValueTable,2,FALSE))&amp;CONCATENATE(DEC2HEX(F76,2))&amp;IF(G76=0,"00",VLOOKUP(G76,ValueTable,2,FALSE))&amp;CONCATENATE(DEC2HEX(H76,2))&amp;IF(I76=0,"00",VLOOKUP(I76,ValueTable,2,FALSE))&amp;CONCATENATE(DEC2HEX(J76,2))&amp;IF(K76=0,"00",VLOOKUP(K76,ValueTable,2,FALSE))&amp;CONCATENATE(DEC2HEX(L76,2))&amp;IF(M76=0,"00",VLOOKUP(M76,ValueTable,2,FALSE))&amp;CONCATENATE(DEC2HEX(N76,2))&amp;IF(O76=0,"00",VLOOKUP(O76,ValueTable,2,FALSE))&amp;CONCATENATE(DEC2HEX(P76,2))&amp;IF(Q76=0,"00",VLOOKUP(Q76,ValueTable,2,FALSE))</f>
        <v>00000000000000000000000000000000</v>
      </c>
    </row>
    <row r="77" spans="1:20" x14ac:dyDescent="0.2">
      <c r="A77" s="5" t="s">
        <v>49</v>
      </c>
      <c r="B77" s="8">
        <v>0</v>
      </c>
      <c r="C77" s="9"/>
      <c r="D77" s="8">
        <v>0</v>
      </c>
      <c r="E77" s="9"/>
      <c r="F77" s="8">
        <v>0</v>
      </c>
      <c r="G77" s="9"/>
      <c r="H77" s="8">
        <v>0</v>
      </c>
      <c r="I77" s="9"/>
      <c r="J77" s="8">
        <v>0</v>
      </c>
      <c r="K77" s="9"/>
      <c r="L77" s="8">
        <v>0</v>
      </c>
      <c r="M77" s="9"/>
      <c r="N77" s="8">
        <v>0</v>
      </c>
      <c r="O77" s="9"/>
      <c r="P77" s="8">
        <v>0</v>
      </c>
      <c r="Q77" s="9"/>
      <c r="R77" s="7" t="str">
        <f>Text!A76</f>
        <v>Glacier Gun</v>
      </c>
      <c r="S77" s="10" t="s">
        <v>410</v>
      </c>
      <c r="T77" s="7" t="str">
        <f>CONCATENATE(DEC2HEX(B77,2))&amp;IF(C77=0,"00",VLOOKUP(C77,ValueTable,2,FALSE))&amp;CONCATENATE(DEC2HEX(D77,2))&amp;IF(E77=0,"00",VLOOKUP(E77,ValueTable,2,FALSE))&amp;CONCATENATE(DEC2HEX(F77,2))&amp;IF(G77=0,"00",VLOOKUP(G77,ValueTable,2,FALSE))&amp;CONCATENATE(DEC2HEX(H77,2))&amp;IF(I77=0,"00",VLOOKUP(I77,ValueTable,2,FALSE))&amp;CONCATENATE(DEC2HEX(J77,2))&amp;IF(K77=0,"00",VLOOKUP(K77,ValueTable,2,FALSE))&amp;CONCATENATE(DEC2HEX(L77,2))&amp;IF(M77=0,"00",VLOOKUP(M77,ValueTable,2,FALSE))&amp;CONCATENATE(DEC2HEX(N77,2))&amp;IF(O77=0,"00",VLOOKUP(O77,ValueTable,2,FALSE))&amp;CONCATENATE(DEC2HEX(P77,2))&amp;IF(Q77=0,"00",VLOOKUP(Q77,ValueTable,2,FALSE))</f>
        <v>00000000000000000000000000000000</v>
      </c>
    </row>
    <row r="78" spans="1:20" x14ac:dyDescent="0.2">
      <c r="A78" s="5" t="s">
        <v>54</v>
      </c>
      <c r="B78" s="8">
        <v>0</v>
      </c>
      <c r="C78" s="9"/>
      <c r="D78" s="8">
        <v>0</v>
      </c>
      <c r="E78" s="9"/>
      <c r="F78" s="8">
        <v>0</v>
      </c>
      <c r="G78" s="9"/>
      <c r="H78" s="8">
        <v>0</v>
      </c>
      <c r="I78" s="9"/>
      <c r="J78" s="8">
        <v>0</v>
      </c>
      <c r="K78" s="9"/>
      <c r="L78" s="8">
        <v>0</v>
      </c>
      <c r="M78" s="9"/>
      <c r="N78" s="8">
        <v>0</v>
      </c>
      <c r="O78" s="9"/>
      <c r="P78" s="8">
        <v>0</v>
      </c>
      <c r="Q78" s="9"/>
      <c r="R78" s="7" t="str">
        <f>Text!A77</f>
        <v>Blast Gun</v>
      </c>
      <c r="S78" s="10" t="s">
        <v>411</v>
      </c>
      <c r="T78" s="7" t="str">
        <f>CONCATENATE(DEC2HEX(B78,2))&amp;IF(C78=0,"00",VLOOKUP(C78,ValueTable,2,FALSE))&amp;CONCATENATE(DEC2HEX(D78,2))&amp;IF(E78=0,"00",VLOOKUP(E78,ValueTable,2,FALSE))&amp;CONCATENATE(DEC2HEX(F78,2))&amp;IF(G78=0,"00",VLOOKUP(G78,ValueTable,2,FALSE))&amp;CONCATENATE(DEC2HEX(H78,2))&amp;IF(I78=0,"00",VLOOKUP(I78,ValueTable,2,FALSE))&amp;CONCATENATE(DEC2HEX(J78,2))&amp;IF(K78=0,"00",VLOOKUP(K78,ValueTable,2,FALSE))&amp;CONCATENATE(DEC2HEX(L78,2))&amp;IF(M78=0,"00",VLOOKUP(M78,ValueTable,2,FALSE))&amp;CONCATENATE(DEC2HEX(N78,2))&amp;IF(O78=0,"00",VLOOKUP(O78,ValueTable,2,FALSE))&amp;CONCATENATE(DEC2HEX(P78,2))&amp;IF(Q78=0,"00",VLOOKUP(Q78,ValueTable,2,FALSE))</f>
        <v>00000000000000000000000000000000</v>
      </c>
    </row>
    <row r="79" spans="1:20" x14ac:dyDescent="0.2">
      <c r="A79" s="5" t="s">
        <v>56</v>
      </c>
      <c r="B79" s="8">
        <v>0</v>
      </c>
      <c r="C79" s="9"/>
      <c r="D79" s="8">
        <v>0</v>
      </c>
      <c r="E79" s="9"/>
      <c r="F79" s="8">
        <v>0</v>
      </c>
      <c r="G79" s="9"/>
      <c r="H79" s="8">
        <v>0</v>
      </c>
      <c r="I79" s="9"/>
      <c r="J79" s="8">
        <v>0</v>
      </c>
      <c r="K79" s="9"/>
      <c r="L79" s="8">
        <v>0</v>
      </c>
      <c r="M79" s="9"/>
      <c r="N79" s="8">
        <v>0</v>
      </c>
      <c r="O79" s="9"/>
      <c r="P79" s="8">
        <v>0</v>
      </c>
      <c r="Q79" s="9"/>
      <c r="R79" s="7" t="str">
        <f>Text!A78</f>
        <v>Bow Gun</v>
      </c>
      <c r="S79" s="10" t="s">
        <v>412</v>
      </c>
      <c r="T79" s="7" t="str">
        <f>CONCATENATE(DEC2HEX(B79,2))&amp;IF(C79=0,"00",VLOOKUP(C79,ValueTable,2,FALSE))&amp;CONCATENATE(DEC2HEX(D79,2))&amp;IF(E79=0,"00",VLOOKUP(E79,ValueTable,2,FALSE))&amp;CONCATENATE(DEC2HEX(F79,2))&amp;IF(G79=0,"00",VLOOKUP(G79,ValueTable,2,FALSE))&amp;CONCATENATE(DEC2HEX(H79,2))&amp;IF(I79=0,"00",VLOOKUP(I79,ValueTable,2,FALSE))&amp;CONCATENATE(DEC2HEX(J79,2))&amp;IF(K79=0,"00",VLOOKUP(K79,ValueTable,2,FALSE))&amp;CONCATENATE(DEC2HEX(L79,2))&amp;IF(M79=0,"00",VLOOKUP(M79,ValueTable,2,FALSE))&amp;CONCATENATE(DEC2HEX(N79,2))&amp;IF(O79=0,"00",VLOOKUP(O79,ValueTable,2,FALSE))&amp;CONCATENATE(DEC2HEX(P79,2))&amp;IF(Q79=0,"00",VLOOKUP(Q79,ValueTable,2,FALSE))</f>
        <v>00000000000000000000000000000000</v>
      </c>
    </row>
    <row r="80" spans="1:20" x14ac:dyDescent="0.2">
      <c r="A80" s="5" t="s">
        <v>65</v>
      </c>
      <c r="B80" s="8">
        <v>0</v>
      </c>
      <c r="C80" s="9"/>
      <c r="D80" s="8">
        <v>0</v>
      </c>
      <c r="E80" s="9"/>
      <c r="F80" s="8">
        <v>0</v>
      </c>
      <c r="G80" s="9"/>
      <c r="H80" s="8">
        <v>0</v>
      </c>
      <c r="I80" s="9"/>
      <c r="J80" s="8">
        <v>0</v>
      </c>
      <c r="K80" s="9"/>
      <c r="L80" s="8">
        <v>0</v>
      </c>
      <c r="M80" s="9"/>
      <c r="N80" s="8">
        <v>0</v>
      </c>
      <c r="O80" s="9"/>
      <c r="P80" s="8">
        <v>0</v>
      </c>
      <c r="Q80" s="9"/>
      <c r="R80" s="7" t="str">
        <f>Text!A79</f>
        <v>Night Killer</v>
      </c>
      <c r="S80" s="10" t="s">
        <v>413</v>
      </c>
      <c r="T80" s="7" t="str">
        <f>CONCATENATE(DEC2HEX(B80,2))&amp;IF(C80=0,"00",VLOOKUP(C80,ValueTable,2,FALSE))&amp;CONCATENATE(DEC2HEX(D80,2))&amp;IF(E80=0,"00",VLOOKUP(E80,ValueTable,2,FALSE))&amp;CONCATENATE(DEC2HEX(F80,2))&amp;IF(G80=0,"00",VLOOKUP(G80,ValueTable,2,FALSE))&amp;CONCATENATE(DEC2HEX(H80,2))&amp;IF(I80=0,"00",VLOOKUP(I80,ValueTable,2,FALSE))&amp;CONCATENATE(DEC2HEX(J80,2))&amp;IF(K80=0,"00",VLOOKUP(K80,ValueTable,2,FALSE))&amp;CONCATENATE(DEC2HEX(L80,2))&amp;IF(M80=0,"00",VLOOKUP(M80,ValueTable,2,FALSE))&amp;CONCATENATE(DEC2HEX(N80,2))&amp;IF(O80=0,"00",VLOOKUP(O80,ValueTable,2,FALSE))&amp;CONCATENATE(DEC2HEX(P80,2))&amp;IF(Q80=0,"00",VLOOKUP(Q80,ValueTable,2,FALSE))</f>
        <v>00000000000000000000000000000000</v>
      </c>
    </row>
    <row r="81" spans="1:20" x14ac:dyDescent="0.2">
      <c r="A81" s="5" t="s">
        <v>50</v>
      </c>
      <c r="B81" s="8">
        <v>0</v>
      </c>
      <c r="C81" s="9"/>
      <c r="D81" s="8">
        <v>0</v>
      </c>
      <c r="E81" s="9"/>
      <c r="F81" s="8">
        <v>0</v>
      </c>
      <c r="G81" s="9"/>
      <c r="H81" s="8">
        <v>0</v>
      </c>
      <c r="I81" s="9"/>
      <c r="J81" s="8">
        <v>0</v>
      </c>
      <c r="K81" s="9"/>
      <c r="L81" s="8">
        <v>0</v>
      </c>
      <c r="M81" s="9"/>
      <c r="N81" s="8">
        <v>0</v>
      </c>
      <c r="O81" s="9"/>
      <c r="P81" s="8">
        <v>0</v>
      </c>
      <c r="Q81" s="9"/>
      <c r="R81" s="7" t="str">
        <f>Text!A80</f>
        <v>Cross Bow</v>
      </c>
      <c r="S81" s="10" t="s">
        <v>414</v>
      </c>
      <c r="T81" s="7" t="str">
        <f>CONCATENATE(DEC2HEX(B81,2))&amp;IF(C81=0,"00",VLOOKUP(C81,ValueTable,2,FALSE))&amp;CONCATENATE(DEC2HEX(D81,2))&amp;IF(E81=0,"00",VLOOKUP(E81,ValueTable,2,FALSE))&amp;CONCATENATE(DEC2HEX(F81,2))&amp;IF(G81=0,"00",VLOOKUP(G81,ValueTable,2,FALSE))&amp;CONCATENATE(DEC2HEX(H81,2))&amp;IF(I81=0,"00",VLOOKUP(I81,ValueTable,2,FALSE))&amp;CONCATENATE(DEC2HEX(J81,2))&amp;IF(K81=0,"00",VLOOKUP(K81,ValueTable,2,FALSE))&amp;CONCATENATE(DEC2HEX(L81,2))&amp;IF(M81=0,"00",VLOOKUP(M81,ValueTable,2,FALSE))&amp;CONCATENATE(DEC2HEX(N81,2))&amp;IF(O81=0,"00",VLOOKUP(O81,ValueTable,2,FALSE))&amp;CONCATENATE(DEC2HEX(P81,2))&amp;IF(Q81=0,"00",VLOOKUP(Q81,ValueTable,2,FALSE))</f>
        <v>00000000000000000000000000000000</v>
      </c>
    </row>
    <row r="82" spans="1:20" x14ac:dyDescent="0.2">
      <c r="A82" s="5" t="s">
        <v>51</v>
      </c>
      <c r="B82" s="8">
        <v>0</v>
      </c>
      <c r="C82" s="9"/>
      <c r="D82" s="8">
        <v>0</v>
      </c>
      <c r="E82" s="9"/>
      <c r="F82" s="8">
        <v>0</v>
      </c>
      <c r="G82" s="9"/>
      <c r="H82" s="8">
        <v>0</v>
      </c>
      <c r="I82" s="9"/>
      <c r="J82" s="8">
        <v>0</v>
      </c>
      <c r="K82" s="9"/>
      <c r="L82" s="8">
        <v>0</v>
      </c>
      <c r="M82" s="9"/>
      <c r="N82" s="8">
        <v>0</v>
      </c>
      <c r="O82" s="9"/>
      <c r="P82" s="8">
        <v>0</v>
      </c>
      <c r="Q82" s="9"/>
      <c r="R82" s="7" t="str">
        <f>Text!A81</f>
        <v>Poison Bow</v>
      </c>
      <c r="S82" s="10" t="s">
        <v>581</v>
      </c>
      <c r="T82" s="7" t="str">
        <f>CONCATENATE(DEC2HEX(B82,2))&amp;IF(C82=0,"00",VLOOKUP(C82,ValueTable,2,FALSE))&amp;CONCATENATE(DEC2HEX(D82,2))&amp;IF(E82=0,"00",VLOOKUP(E82,ValueTable,2,FALSE))&amp;CONCATENATE(DEC2HEX(F82,2))&amp;IF(G82=0,"00",VLOOKUP(G82,ValueTable,2,FALSE))&amp;CONCATENATE(DEC2HEX(H82,2))&amp;IF(I82=0,"00",VLOOKUP(I82,ValueTable,2,FALSE))&amp;CONCATENATE(DEC2HEX(J82,2))&amp;IF(K82=0,"00",VLOOKUP(K82,ValueTable,2,FALSE))&amp;CONCATENATE(DEC2HEX(L82,2))&amp;IF(M82=0,"00",VLOOKUP(M82,ValueTable,2,FALSE))&amp;CONCATENATE(DEC2HEX(N82,2))&amp;IF(O82=0,"00",VLOOKUP(O82,ValueTable,2,FALSE))&amp;CONCATENATE(DEC2HEX(P82,2))&amp;IF(Q82=0,"00",VLOOKUP(Q82,ValueTable,2,FALSE))</f>
        <v>00000000000000000000000000000000</v>
      </c>
    </row>
    <row r="83" spans="1:20" x14ac:dyDescent="0.2">
      <c r="A83" s="5" t="s">
        <v>60</v>
      </c>
      <c r="B83" s="8">
        <v>0</v>
      </c>
      <c r="C83" s="9"/>
      <c r="D83" s="8">
        <v>0</v>
      </c>
      <c r="E83" s="9"/>
      <c r="F83" s="8">
        <v>0</v>
      </c>
      <c r="G83" s="9"/>
      <c r="H83" s="8">
        <v>0</v>
      </c>
      <c r="I83" s="9"/>
      <c r="J83" s="8">
        <v>0</v>
      </c>
      <c r="K83" s="9"/>
      <c r="L83" s="8">
        <v>0</v>
      </c>
      <c r="M83" s="9"/>
      <c r="N83" s="8">
        <v>0</v>
      </c>
      <c r="O83" s="9"/>
      <c r="P83" s="8">
        <v>0</v>
      </c>
      <c r="Q83" s="9"/>
      <c r="R83" s="7" t="str">
        <f>Text!A82</f>
        <v>Hunting Bow</v>
      </c>
      <c r="S83" s="10" t="s">
        <v>582</v>
      </c>
      <c r="T83" s="7" t="str">
        <f>CONCATENATE(DEC2HEX(B83,2))&amp;IF(C83=0,"00",VLOOKUP(C83,ValueTable,2,FALSE))&amp;CONCATENATE(DEC2HEX(D83,2))&amp;IF(E83=0,"00",VLOOKUP(E83,ValueTable,2,FALSE))&amp;CONCATENATE(DEC2HEX(F83,2))&amp;IF(G83=0,"00",VLOOKUP(G83,ValueTable,2,FALSE))&amp;CONCATENATE(DEC2HEX(H83,2))&amp;IF(I83=0,"00",VLOOKUP(I83,ValueTable,2,FALSE))&amp;CONCATENATE(DEC2HEX(J83,2))&amp;IF(K83=0,"00",VLOOKUP(K83,ValueTable,2,FALSE))&amp;CONCATENATE(DEC2HEX(L83,2))&amp;IF(M83=0,"00",VLOOKUP(M83,ValueTable,2,FALSE))&amp;CONCATENATE(DEC2HEX(N83,2))&amp;IF(O83=0,"00",VLOOKUP(O83,ValueTable,2,FALSE))&amp;CONCATENATE(DEC2HEX(P83,2))&amp;IF(Q83=0,"00",VLOOKUP(Q83,ValueTable,2,FALSE))</f>
        <v>00000000000000000000000000000000</v>
      </c>
    </row>
    <row r="84" spans="1:20" x14ac:dyDescent="0.2">
      <c r="A84" s="5" t="s">
        <v>62</v>
      </c>
      <c r="B84" s="8">
        <v>0</v>
      </c>
      <c r="C84" s="9"/>
      <c r="D84" s="8">
        <v>0</v>
      </c>
      <c r="E84" s="9"/>
      <c r="F84" s="8">
        <v>0</v>
      </c>
      <c r="G84" s="9"/>
      <c r="H84" s="8">
        <v>0</v>
      </c>
      <c r="I84" s="9"/>
      <c r="J84" s="8">
        <v>0</v>
      </c>
      <c r="K84" s="9"/>
      <c r="L84" s="8">
        <v>0</v>
      </c>
      <c r="M84" s="9"/>
      <c r="N84" s="8">
        <v>0</v>
      </c>
      <c r="O84" s="9"/>
      <c r="P84" s="8">
        <v>0</v>
      </c>
      <c r="Q84" s="9"/>
      <c r="R84" s="7" t="str">
        <f>Text!A83</f>
        <v xml:space="preserve">Gastrafitis </v>
      </c>
      <c r="S84" s="10" t="s">
        <v>583</v>
      </c>
      <c r="T84" s="7" t="str">
        <f>CONCATENATE(DEC2HEX(B84,2))&amp;IF(C84=0,"00",VLOOKUP(C84,ValueTable,2,FALSE))&amp;CONCATENATE(DEC2HEX(D84,2))&amp;IF(E84=0,"00",VLOOKUP(E84,ValueTable,2,FALSE))&amp;CONCATENATE(DEC2HEX(F84,2))&amp;IF(G84=0,"00",VLOOKUP(G84,ValueTable,2,FALSE))&amp;CONCATENATE(DEC2HEX(H84,2))&amp;IF(I84=0,"00",VLOOKUP(I84,ValueTable,2,FALSE))&amp;CONCATENATE(DEC2HEX(J84,2))&amp;IF(K84=0,"00",VLOOKUP(K84,ValueTable,2,FALSE))&amp;CONCATENATE(DEC2HEX(L84,2))&amp;IF(M84=0,"00",VLOOKUP(M84,ValueTable,2,FALSE))&amp;CONCATENATE(DEC2HEX(N84,2))&amp;IF(O84=0,"00",VLOOKUP(O84,ValueTable,2,FALSE))&amp;CONCATENATE(DEC2HEX(P84,2))&amp;IF(Q84=0,"00",VLOOKUP(Q84,ValueTable,2,FALSE))</f>
        <v>00000000000000000000000000000000</v>
      </c>
    </row>
    <row r="85" spans="1:20" x14ac:dyDescent="0.2">
      <c r="A85" s="5" t="s">
        <v>66</v>
      </c>
      <c r="B85" s="8">
        <v>0</v>
      </c>
      <c r="C85" s="9"/>
      <c r="D85" s="8">
        <v>0</v>
      </c>
      <c r="E85" s="9"/>
      <c r="F85" s="8">
        <v>0</v>
      </c>
      <c r="G85" s="9"/>
      <c r="H85" s="8">
        <v>0</v>
      </c>
      <c r="I85" s="9"/>
      <c r="J85" s="8">
        <v>0</v>
      </c>
      <c r="K85" s="9"/>
      <c r="L85" s="8">
        <v>0</v>
      </c>
      <c r="M85" s="9"/>
      <c r="N85" s="8">
        <v>0</v>
      </c>
      <c r="O85" s="9"/>
      <c r="P85" s="8">
        <v>0</v>
      </c>
      <c r="Q85" s="9"/>
      <c r="R85" s="7" t="str">
        <f>Text!A84</f>
        <v>Long Bow</v>
      </c>
      <c r="S85" s="10" t="s">
        <v>584</v>
      </c>
      <c r="T85" s="7" t="str">
        <f>CONCATENATE(DEC2HEX(B85,2))&amp;IF(C85=0,"00",VLOOKUP(C85,ValueTable,2,FALSE))&amp;CONCATENATE(DEC2HEX(D85,2))&amp;IF(E85=0,"00",VLOOKUP(E85,ValueTable,2,FALSE))&amp;CONCATENATE(DEC2HEX(F85,2))&amp;IF(G85=0,"00",VLOOKUP(G85,ValueTable,2,FALSE))&amp;CONCATENATE(DEC2HEX(H85,2))&amp;IF(I85=0,"00",VLOOKUP(I85,ValueTable,2,FALSE))&amp;CONCATENATE(DEC2HEX(J85,2))&amp;IF(K85=0,"00",VLOOKUP(K85,ValueTable,2,FALSE))&amp;CONCATENATE(DEC2HEX(L85,2))&amp;IF(M85=0,"00",VLOOKUP(M85,ValueTable,2,FALSE))&amp;CONCATENATE(DEC2HEX(N85,2))&amp;IF(O85=0,"00",VLOOKUP(O85,ValueTable,2,FALSE))&amp;CONCATENATE(DEC2HEX(P85,2))&amp;IF(Q85=0,"00",VLOOKUP(Q85,ValueTable,2,FALSE))</f>
        <v>00000000000000000000000000000000</v>
      </c>
    </row>
    <row r="86" spans="1:20" x14ac:dyDescent="0.2">
      <c r="A86" s="5" t="s">
        <v>67</v>
      </c>
      <c r="B86" s="8">
        <v>0</v>
      </c>
      <c r="C86" s="9"/>
      <c r="D86" s="8">
        <v>0</v>
      </c>
      <c r="E86" s="9"/>
      <c r="F86" s="8">
        <v>0</v>
      </c>
      <c r="G86" s="9"/>
      <c r="H86" s="8">
        <v>0</v>
      </c>
      <c r="I86" s="9"/>
      <c r="J86" s="8">
        <v>0</v>
      </c>
      <c r="K86" s="9"/>
      <c r="L86" s="8">
        <v>0</v>
      </c>
      <c r="M86" s="9"/>
      <c r="N86" s="8">
        <v>0</v>
      </c>
      <c r="O86" s="9"/>
      <c r="P86" s="8">
        <v>0</v>
      </c>
      <c r="Q86" s="9"/>
      <c r="R86" s="7" t="str">
        <f>Text!A85</f>
        <v>Silver Bow</v>
      </c>
      <c r="S86" s="10" t="s">
        <v>585</v>
      </c>
      <c r="T86" s="7" t="str">
        <f>CONCATENATE(DEC2HEX(B86,2))&amp;IF(C86=0,"00",VLOOKUP(C86,ValueTable,2,FALSE))&amp;CONCATENATE(DEC2HEX(D86,2))&amp;IF(E86=0,"00",VLOOKUP(E86,ValueTable,2,FALSE))&amp;CONCATENATE(DEC2HEX(F86,2))&amp;IF(G86=0,"00",VLOOKUP(G86,ValueTable,2,FALSE))&amp;CONCATENATE(DEC2HEX(H86,2))&amp;IF(I86=0,"00",VLOOKUP(I86,ValueTable,2,FALSE))&amp;CONCATENATE(DEC2HEX(J86,2))&amp;IF(K86=0,"00",VLOOKUP(K86,ValueTable,2,FALSE))&amp;CONCATENATE(DEC2HEX(L86,2))&amp;IF(M86=0,"00",VLOOKUP(M86,ValueTable,2,FALSE))&amp;CONCATENATE(DEC2HEX(N86,2))&amp;IF(O86=0,"00",VLOOKUP(O86,ValueTable,2,FALSE))&amp;CONCATENATE(DEC2HEX(P86,2))&amp;IF(Q86=0,"00",VLOOKUP(Q86,ValueTable,2,FALSE))</f>
        <v>00000000000000000000000000000000</v>
      </c>
    </row>
    <row r="87" spans="1:20" x14ac:dyDescent="0.2">
      <c r="A87" s="5" t="s">
        <v>52</v>
      </c>
      <c r="B87" s="8">
        <v>0</v>
      </c>
      <c r="C87" s="9"/>
      <c r="D87" s="8">
        <v>0</v>
      </c>
      <c r="E87" s="9"/>
      <c r="F87" s="8">
        <v>0</v>
      </c>
      <c r="G87" s="9"/>
      <c r="H87" s="8">
        <v>0</v>
      </c>
      <c r="I87" s="9"/>
      <c r="J87" s="8">
        <v>0</v>
      </c>
      <c r="K87" s="9"/>
      <c r="L87" s="8">
        <v>0</v>
      </c>
      <c r="M87" s="9"/>
      <c r="N87" s="8">
        <v>0</v>
      </c>
      <c r="O87" s="9"/>
      <c r="P87" s="8">
        <v>0</v>
      </c>
      <c r="Q87" s="9"/>
      <c r="R87" s="7" t="str">
        <f>Text!A86</f>
        <v>Ice Bow</v>
      </c>
      <c r="S87" s="10" t="s">
        <v>586</v>
      </c>
      <c r="T87" s="7" t="str">
        <f>CONCATENATE(DEC2HEX(B87,2))&amp;IF(C87=0,"00",VLOOKUP(C87,ValueTable,2,FALSE))&amp;CONCATENATE(DEC2HEX(D87,2))&amp;IF(E87=0,"00",VLOOKUP(E87,ValueTable,2,FALSE))&amp;CONCATENATE(DEC2HEX(F87,2))&amp;IF(G87=0,"00",VLOOKUP(G87,ValueTable,2,FALSE))&amp;CONCATENATE(DEC2HEX(H87,2))&amp;IF(I87=0,"00",VLOOKUP(I87,ValueTable,2,FALSE))&amp;CONCATENATE(DEC2HEX(J87,2))&amp;IF(K87=0,"00",VLOOKUP(K87,ValueTable,2,FALSE))&amp;CONCATENATE(DEC2HEX(L87,2))&amp;IF(M87=0,"00",VLOOKUP(M87,ValueTable,2,FALSE))&amp;CONCATENATE(DEC2HEX(N87,2))&amp;IF(O87=0,"00",VLOOKUP(O87,ValueTable,2,FALSE))&amp;CONCATENATE(DEC2HEX(P87,2))&amp;IF(Q87=0,"00",VLOOKUP(Q87,ValueTable,2,FALSE))</f>
        <v>00000000000000000000000000000000</v>
      </c>
    </row>
    <row r="88" spans="1:20" x14ac:dyDescent="0.2">
      <c r="A88" s="5" t="s">
        <v>68</v>
      </c>
      <c r="B88" s="8">
        <v>0</v>
      </c>
      <c r="C88" s="9"/>
      <c r="D88" s="8">
        <v>0</v>
      </c>
      <c r="E88" s="9"/>
      <c r="F88" s="8">
        <v>0</v>
      </c>
      <c r="G88" s="9"/>
      <c r="H88" s="8">
        <v>0</v>
      </c>
      <c r="I88" s="9"/>
      <c r="J88" s="8">
        <v>0</v>
      </c>
      <c r="K88" s="9"/>
      <c r="L88" s="8">
        <v>0</v>
      </c>
      <c r="M88" s="9"/>
      <c r="N88" s="8">
        <v>0</v>
      </c>
      <c r="O88" s="9"/>
      <c r="P88" s="8">
        <v>0</v>
      </c>
      <c r="Q88" s="9"/>
      <c r="R88" s="7" t="str">
        <f>Text!A87</f>
        <v>Lightning Bow</v>
      </c>
      <c r="S88" s="10" t="s">
        <v>587</v>
      </c>
      <c r="T88" s="7" t="str">
        <f>CONCATENATE(DEC2HEX(B88,2))&amp;IF(C88=0,"00",VLOOKUP(C88,ValueTable,2,FALSE))&amp;CONCATENATE(DEC2HEX(D88,2))&amp;IF(E88=0,"00",VLOOKUP(E88,ValueTable,2,FALSE))&amp;CONCATENATE(DEC2HEX(F88,2))&amp;IF(G88=0,"00",VLOOKUP(G88,ValueTable,2,FALSE))&amp;CONCATENATE(DEC2HEX(H88,2))&amp;IF(I88=0,"00",VLOOKUP(I88,ValueTable,2,FALSE))&amp;CONCATENATE(DEC2HEX(J88,2))&amp;IF(K88=0,"00",VLOOKUP(K88,ValueTable,2,FALSE))&amp;CONCATENATE(DEC2HEX(L88,2))&amp;IF(M88=0,"00",VLOOKUP(M88,ValueTable,2,FALSE))&amp;CONCATENATE(DEC2HEX(N88,2))&amp;IF(O88=0,"00",VLOOKUP(O88,ValueTable,2,FALSE))&amp;CONCATENATE(DEC2HEX(P88,2))&amp;IF(Q88=0,"00",VLOOKUP(Q88,ValueTable,2,FALSE))</f>
        <v>00000000000000000000000000000000</v>
      </c>
    </row>
    <row r="89" spans="1:20" x14ac:dyDescent="0.2">
      <c r="A89" s="5" t="s">
        <v>69</v>
      </c>
      <c r="B89" s="8">
        <v>0</v>
      </c>
      <c r="C89" s="9"/>
      <c r="D89" s="8">
        <v>0</v>
      </c>
      <c r="E89" s="9"/>
      <c r="F89" s="8">
        <v>0</v>
      </c>
      <c r="G89" s="9"/>
      <c r="H89" s="8">
        <v>0</v>
      </c>
      <c r="I89" s="9"/>
      <c r="J89" s="8">
        <v>0</v>
      </c>
      <c r="K89" s="9"/>
      <c r="L89" s="8">
        <v>0</v>
      </c>
      <c r="M89" s="9"/>
      <c r="N89" s="8">
        <v>0</v>
      </c>
      <c r="O89" s="9"/>
      <c r="P89" s="8">
        <v>0</v>
      </c>
      <c r="Q89" s="9"/>
      <c r="R89" s="7" t="str">
        <f>Text!A88</f>
        <v>Windslash Bow</v>
      </c>
      <c r="S89" s="10" t="s">
        <v>588</v>
      </c>
      <c r="T89" s="7" t="str">
        <f>CONCATENATE(DEC2HEX(B89,2))&amp;IF(C89=0,"00",VLOOKUP(C89,ValueTable,2,FALSE))&amp;CONCATENATE(DEC2HEX(D89,2))&amp;IF(E89=0,"00",VLOOKUP(E89,ValueTable,2,FALSE))&amp;CONCATENATE(DEC2HEX(F89,2))&amp;IF(G89=0,"00",VLOOKUP(G89,ValueTable,2,FALSE))&amp;CONCATENATE(DEC2HEX(H89,2))&amp;IF(I89=0,"00",VLOOKUP(I89,ValueTable,2,FALSE))&amp;CONCATENATE(DEC2HEX(J89,2))&amp;IF(K89=0,"00",VLOOKUP(K89,ValueTable,2,FALSE))&amp;CONCATENATE(DEC2HEX(L89,2))&amp;IF(M89=0,"00",VLOOKUP(M89,ValueTable,2,FALSE))&amp;CONCATENATE(DEC2HEX(N89,2))&amp;IF(O89=0,"00",VLOOKUP(O89,ValueTable,2,FALSE))&amp;CONCATENATE(DEC2HEX(P89,2))&amp;IF(Q89=0,"00",VLOOKUP(Q89,ValueTable,2,FALSE))</f>
        <v>00000000000000000000000000000000</v>
      </c>
    </row>
    <row r="90" spans="1:20" x14ac:dyDescent="0.2">
      <c r="A90" s="5" t="s">
        <v>70</v>
      </c>
      <c r="B90" s="8">
        <v>0</v>
      </c>
      <c r="C90" s="9"/>
      <c r="D90" s="8">
        <v>0</v>
      </c>
      <c r="E90" s="9"/>
      <c r="F90" s="8">
        <v>0</v>
      </c>
      <c r="G90" s="9"/>
      <c r="H90" s="8">
        <v>0</v>
      </c>
      <c r="I90" s="9"/>
      <c r="J90" s="8">
        <v>0</v>
      </c>
      <c r="K90" s="9"/>
      <c r="L90" s="8">
        <v>0</v>
      </c>
      <c r="M90" s="9"/>
      <c r="N90" s="8">
        <v>0</v>
      </c>
      <c r="O90" s="9"/>
      <c r="P90" s="8">
        <v>0</v>
      </c>
      <c r="Q90" s="9"/>
      <c r="R90" s="7" t="str">
        <f>Text!A89</f>
        <v>Mythril Bow</v>
      </c>
      <c r="S90" s="10" t="s">
        <v>589</v>
      </c>
      <c r="T90" s="7" t="str">
        <f>CONCATENATE(DEC2HEX(B90,2))&amp;IF(C90=0,"00",VLOOKUP(C90,ValueTable,2,FALSE))&amp;CONCATENATE(DEC2HEX(D90,2))&amp;IF(E90=0,"00",VLOOKUP(E90,ValueTable,2,FALSE))&amp;CONCATENATE(DEC2HEX(F90,2))&amp;IF(G90=0,"00",VLOOKUP(G90,ValueTable,2,FALSE))&amp;CONCATENATE(DEC2HEX(H90,2))&amp;IF(I90=0,"00",VLOOKUP(I90,ValueTable,2,FALSE))&amp;CONCATENATE(DEC2HEX(J90,2))&amp;IF(K90=0,"00",VLOOKUP(K90,ValueTable,2,FALSE))&amp;CONCATENATE(DEC2HEX(L90,2))&amp;IF(M90=0,"00",VLOOKUP(M90,ValueTable,2,FALSE))&amp;CONCATENATE(DEC2HEX(N90,2))&amp;IF(O90=0,"00",VLOOKUP(O90,ValueTable,2,FALSE))&amp;CONCATENATE(DEC2HEX(P90,2))&amp;IF(Q90=0,"00",VLOOKUP(Q90,ValueTable,2,FALSE))</f>
        <v>00000000000000000000000000000000</v>
      </c>
    </row>
    <row r="91" spans="1:20" x14ac:dyDescent="0.2">
      <c r="A91" s="5" t="s">
        <v>71</v>
      </c>
      <c r="B91" s="8">
        <v>0</v>
      </c>
      <c r="C91" s="9"/>
      <c r="D91" s="8">
        <v>0</v>
      </c>
      <c r="E91" s="9"/>
      <c r="F91" s="8">
        <v>0</v>
      </c>
      <c r="G91" s="9"/>
      <c r="H91" s="8">
        <v>0</v>
      </c>
      <c r="I91" s="9"/>
      <c r="J91" s="8">
        <v>0</v>
      </c>
      <c r="K91" s="9"/>
      <c r="L91" s="8">
        <v>0</v>
      </c>
      <c r="M91" s="9"/>
      <c r="N91" s="8">
        <v>0</v>
      </c>
      <c r="O91" s="9"/>
      <c r="P91" s="8">
        <v>0</v>
      </c>
      <c r="Q91" s="9"/>
      <c r="R91" s="7" t="str">
        <f>Text!A90</f>
        <v xml:space="preserve">Ultimus Bow </v>
      </c>
      <c r="S91" s="10" t="s">
        <v>590</v>
      </c>
      <c r="T91" s="7" t="str">
        <f>CONCATENATE(DEC2HEX(B91,2))&amp;IF(C91=0,"00",VLOOKUP(C91,ValueTable,2,FALSE))&amp;CONCATENATE(DEC2HEX(D91,2))&amp;IF(E91=0,"00",VLOOKUP(E91,ValueTable,2,FALSE))&amp;CONCATENATE(DEC2HEX(F91,2))&amp;IF(G91=0,"00",VLOOKUP(G91,ValueTable,2,FALSE))&amp;CONCATENATE(DEC2HEX(H91,2))&amp;IF(I91=0,"00",VLOOKUP(I91,ValueTable,2,FALSE))&amp;CONCATENATE(DEC2HEX(J91,2))&amp;IF(K91=0,"00",VLOOKUP(K91,ValueTable,2,FALSE))&amp;CONCATENATE(DEC2HEX(L91,2))&amp;IF(M91=0,"00",VLOOKUP(M91,ValueTable,2,FALSE))&amp;CONCATENATE(DEC2HEX(N91,2))&amp;IF(O91=0,"00",VLOOKUP(O91,ValueTable,2,FALSE))&amp;CONCATENATE(DEC2HEX(P91,2))&amp;IF(Q91=0,"00",VLOOKUP(Q91,ValueTable,2,FALSE))</f>
        <v>00000000000000000000000000000000</v>
      </c>
    </row>
    <row r="92" spans="1:20" x14ac:dyDescent="0.2">
      <c r="A92" s="5" t="s">
        <v>72</v>
      </c>
      <c r="B92" s="8">
        <v>0</v>
      </c>
      <c r="C92" s="9"/>
      <c r="D92" s="8">
        <v>0</v>
      </c>
      <c r="E92" s="9"/>
      <c r="F92" s="8">
        <v>0</v>
      </c>
      <c r="G92" s="9"/>
      <c r="H92" s="8">
        <v>0</v>
      </c>
      <c r="I92" s="9"/>
      <c r="J92" s="8">
        <v>0</v>
      </c>
      <c r="K92" s="9"/>
      <c r="L92" s="8">
        <v>0</v>
      </c>
      <c r="M92" s="9"/>
      <c r="N92" s="8">
        <v>0</v>
      </c>
      <c r="O92" s="9"/>
      <c r="P92" s="8">
        <v>0</v>
      </c>
      <c r="Q92" s="9"/>
      <c r="R92" s="7" t="str">
        <f>Text!A91</f>
        <v>Yoichi Bow</v>
      </c>
      <c r="S92" s="10" t="s">
        <v>415</v>
      </c>
      <c r="T92" s="7" t="str">
        <f>CONCATENATE(DEC2HEX(B92,2))&amp;IF(C92=0,"00",VLOOKUP(C92,ValueTable,2,FALSE))&amp;CONCATENATE(DEC2HEX(D92,2))&amp;IF(E92=0,"00",VLOOKUP(E92,ValueTable,2,FALSE))&amp;CONCATENATE(DEC2HEX(F92,2))&amp;IF(G92=0,"00",VLOOKUP(G92,ValueTable,2,FALSE))&amp;CONCATENATE(DEC2HEX(H92,2))&amp;IF(I92=0,"00",VLOOKUP(I92,ValueTable,2,FALSE))&amp;CONCATENATE(DEC2HEX(J92,2))&amp;IF(K92=0,"00",VLOOKUP(K92,ValueTable,2,FALSE))&amp;CONCATENATE(DEC2HEX(L92,2))&amp;IF(M92=0,"00",VLOOKUP(M92,ValueTable,2,FALSE))&amp;CONCATENATE(DEC2HEX(N92,2))&amp;IF(O92=0,"00",VLOOKUP(O92,ValueTable,2,FALSE))&amp;CONCATENATE(DEC2HEX(P92,2))&amp;IF(Q92=0,"00",VLOOKUP(Q92,ValueTable,2,FALSE))</f>
        <v>00000000000000000000000000000000</v>
      </c>
    </row>
    <row r="93" spans="1:20" x14ac:dyDescent="0.2">
      <c r="A93" s="5" t="s">
        <v>73</v>
      </c>
      <c r="B93" s="8">
        <v>0</v>
      </c>
      <c r="C93" s="9"/>
      <c r="D93" s="8">
        <v>0</v>
      </c>
      <c r="E93" s="9"/>
      <c r="F93" s="8">
        <v>0</v>
      </c>
      <c r="G93" s="9"/>
      <c r="H93" s="8">
        <v>0</v>
      </c>
      <c r="I93" s="9"/>
      <c r="J93" s="8">
        <v>0</v>
      </c>
      <c r="K93" s="9"/>
      <c r="L93" s="8">
        <v>0</v>
      </c>
      <c r="M93" s="9"/>
      <c r="N93" s="8">
        <v>0</v>
      </c>
      <c r="O93" s="9"/>
      <c r="P93" s="8">
        <v>0</v>
      </c>
      <c r="Q93" s="9"/>
      <c r="R93" s="7" t="str">
        <f>Text!A92</f>
        <v>Perseus Bow</v>
      </c>
      <c r="S93" s="10" t="s">
        <v>416</v>
      </c>
      <c r="T93" s="7" t="str">
        <f>CONCATENATE(DEC2HEX(B93,2))&amp;IF(C93=0,"00",VLOOKUP(C93,ValueTable,2,FALSE))&amp;CONCATENATE(DEC2HEX(D93,2))&amp;IF(E93=0,"00",VLOOKUP(E93,ValueTable,2,FALSE))&amp;CONCATENATE(DEC2HEX(F93,2))&amp;IF(G93=0,"00",VLOOKUP(G93,ValueTable,2,FALSE))&amp;CONCATENATE(DEC2HEX(H93,2))&amp;IF(I93=0,"00",VLOOKUP(I93,ValueTable,2,FALSE))&amp;CONCATENATE(DEC2HEX(J93,2))&amp;IF(K93=0,"00",VLOOKUP(K93,ValueTable,2,FALSE))&amp;CONCATENATE(DEC2HEX(L93,2))&amp;IF(M93=0,"00",VLOOKUP(M93,ValueTable,2,FALSE))&amp;CONCATENATE(DEC2HEX(N93,2))&amp;IF(O93=0,"00",VLOOKUP(O93,ValueTable,2,FALSE))&amp;CONCATENATE(DEC2HEX(P93,2))&amp;IF(Q93=0,"00",VLOOKUP(Q93,ValueTable,2,FALSE))</f>
        <v>00000000000000000000000000000000</v>
      </c>
    </row>
    <row r="94" spans="1:20" x14ac:dyDescent="0.2">
      <c r="A94" s="5" t="s">
        <v>74</v>
      </c>
      <c r="B94" s="8">
        <v>0</v>
      </c>
      <c r="C94" s="9"/>
      <c r="D94" s="8">
        <v>0</v>
      </c>
      <c r="E94" s="9"/>
      <c r="F94" s="8">
        <v>0</v>
      </c>
      <c r="G94" s="9"/>
      <c r="H94" s="8">
        <v>0</v>
      </c>
      <c r="I94" s="9"/>
      <c r="J94" s="8">
        <v>0</v>
      </c>
      <c r="K94" s="9"/>
      <c r="L94" s="8">
        <v>0</v>
      </c>
      <c r="M94" s="9"/>
      <c r="N94" s="8">
        <v>0</v>
      </c>
      <c r="O94" s="9"/>
      <c r="P94" s="8">
        <v>0</v>
      </c>
      <c r="Q94" s="9"/>
      <c r="R94" s="7" t="str">
        <f>Text!A93</f>
        <v>Ramia Harp</v>
      </c>
      <c r="S94" s="10" t="s">
        <v>417</v>
      </c>
      <c r="T94" s="7" t="str">
        <f>CONCATENATE(DEC2HEX(B94,2))&amp;IF(C94=0,"00",VLOOKUP(C94,ValueTable,2,FALSE))&amp;CONCATENATE(DEC2HEX(D94,2))&amp;IF(E94=0,"00",VLOOKUP(E94,ValueTable,2,FALSE))&amp;CONCATENATE(DEC2HEX(F94,2))&amp;IF(G94=0,"00",VLOOKUP(G94,ValueTable,2,FALSE))&amp;CONCATENATE(DEC2HEX(H94,2))&amp;IF(I94=0,"00",VLOOKUP(I94,ValueTable,2,FALSE))&amp;CONCATENATE(DEC2HEX(J94,2))&amp;IF(K94=0,"00",VLOOKUP(K94,ValueTable,2,FALSE))&amp;CONCATENATE(DEC2HEX(L94,2))&amp;IF(M94=0,"00",VLOOKUP(M94,ValueTable,2,FALSE))&amp;CONCATENATE(DEC2HEX(N94,2))&amp;IF(O94=0,"00",VLOOKUP(O94,ValueTable,2,FALSE))&amp;CONCATENATE(DEC2HEX(P94,2))&amp;IF(Q94=0,"00",VLOOKUP(Q94,ValueTable,2,FALSE))</f>
        <v>00000000000000000000000000000000</v>
      </c>
    </row>
    <row r="95" spans="1:20" x14ac:dyDescent="0.2">
      <c r="A95" s="5" t="s">
        <v>75</v>
      </c>
      <c r="B95" s="8">
        <v>0</v>
      </c>
      <c r="C95" s="9"/>
      <c r="D95" s="8">
        <v>0</v>
      </c>
      <c r="E95" s="9"/>
      <c r="F95" s="8">
        <v>0</v>
      </c>
      <c r="G95" s="9"/>
      <c r="H95" s="8">
        <v>0</v>
      </c>
      <c r="I95" s="9"/>
      <c r="J95" s="8">
        <v>0</v>
      </c>
      <c r="K95" s="9"/>
      <c r="L95" s="8">
        <v>0</v>
      </c>
      <c r="M95" s="9"/>
      <c r="N95" s="8">
        <v>0</v>
      </c>
      <c r="O95" s="9"/>
      <c r="P95" s="8">
        <v>0</v>
      </c>
      <c r="Q95" s="9"/>
      <c r="R95" s="7" t="str">
        <f>Text!A94</f>
        <v>Bloody Strings</v>
      </c>
      <c r="S95" s="10" t="s">
        <v>418</v>
      </c>
      <c r="T95" s="7" t="str">
        <f>CONCATENATE(DEC2HEX(B95,2))&amp;IF(C95=0,"00",VLOOKUP(C95,ValueTable,2,FALSE))&amp;CONCATENATE(DEC2HEX(D95,2))&amp;IF(E95=0,"00",VLOOKUP(E95,ValueTable,2,FALSE))&amp;CONCATENATE(DEC2HEX(F95,2))&amp;IF(G95=0,"00",VLOOKUP(G95,ValueTable,2,FALSE))&amp;CONCATENATE(DEC2HEX(H95,2))&amp;IF(I95=0,"00",VLOOKUP(I95,ValueTable,2,FALSE))&amp;CONCATENATE(DEC2HEX(J95,2))&amp;IF(K95=0,"00",VLOOKUP(K95,ValueTable,2,FALSE))&amp;CONCATENATE(DEC2HEX(L95,2))&amp;IF(M95=0,"00",VLOOKUP(M95,ValueTable,2,FALSE))&amp;CONCATENATE(DEC2HEX(N95,2))&amp;IF(O95=0,"00",VLOOKUP(O95,ValueTable,2,FALSE))&amp;CONCATENATE(DEC2HEX(P95,2))&amp;IF(Q95=0,"00",VLOOKUP(Q95,ValueTable,2,FALSE))</f>
        <v>00000000000000000000000000000000</v>
      </c>
    </row>
    <row r="96" spans="1:20" x14ac:dyDescent="0.2">
      <c r="A96" s="5" t="s">
        <v>76</v>
      </c>
      <c r="B96" s="8">
        <v>1</v>
      </c>
      <c r="C96" s="9" t="s">
        <v>370</v>
      </c>
      <c r="D96" s="8">
        <v>10</v>
      </c>
      <c r="E96" s="9" t="s">
        <v>370</v>
      </c>
      <c r="F96" s="8">
        <v>10</v>
      </c>
      <c r="G96" s="9" t="s">
        <v>370</v>
      </c>
      <c r="H96" s="8">
        <v>10</v>
      </c>
      <c r="I96" s="9" t="s">
        <v>383</v>
      </c>
      <c r="J96" s="8">
        <v>25</v>
      </c>
      <c r="K96" s="9" t="s">
        <v>383</v>
      </c>
      <c r="L96" s="8">
        <v>35</v>
      </c>
      <c r="M96" s="9" t="s">
        <v>334</v>
      </c>
      <c r="N96" s="8">
        <v>50</v>
      </c>
      <c r="O96" s="9" t="s">
        <v>334</v>
      </c>
      <c r="P96" s="8">
        <v>50</v>
      </c>
      <c r="Q96" s="9" t="s">
        <v>262</v>
      </c>
      <c r="R96" s="7" t="str">
        <f>Text!A95</f>
        <v>Fairy Harp</v>
      </c>
      <c r="S96" s="10" t="s">
        <v>419</v>
      </c>
      <c r="T96" s="7" t="str">
        <f>CONCATENATE(DEC2HEX(B96,2))&amp;IF(C96=0,"00",VLOOKUP(C96,ValueTable,2,FALSE))&amp;CONCATENATE(DEC2HEX(D96,2))&amp;IF(E96=0,"00",VLOOKUP(E96,ValueTable,2,FALSE))&amp;CONCATENATE(DEC2HEX(F96,2))&amp;IF(G96=0,"00",VLOOKUP(G96,ValueTable,2,FALSE))&amp;CONCATENATE(DEC2HEX(H96,2))&amp;IF(I96=0,"00",VLOOKUP(I96,ValueTable,2,FALSE))&amp;CONCATENATE(DEC2HEX(J96,2))&amp;IF(K96=0,"00",VLOOKUP(K96,ValueTable,2,FALSE))&amp;CONCATENATE(DEC2HEX(L96,2))&amp;IF(M96=0,"00",VLOOKUP(M96,ValueTable,2,FALSE))&amp;CONCATENATE(DEC2HEX(N96,2))&amp;IF(O96=0,"00",VLOOKUP(O96,ValueTable,2,FALSE))&amp;CONCATENATE(DEC2HEX(P96,2))&amp;IF(Q96=0,"00",VLOOKUP(Q96,ValueTable,2,FALSE))</f>
        <v>01F00AF00AF00AFD19FD23CC32CC3283</v>
      </c>
    </row>
    <row r="97" spans="1:20" x14ac:dyDescent="0.2">
      <c r="A97" s="5" t="s">
        <v>79</v>
      </c>
      <c r="B97" s="8">
        <v>0</v>
      </c>
      <c r="C97" s="9"/>
      <c r="D97" s="8">
        <v>0</v>
      </c>
      <c r="E97" s="9"/>
      <c r="F97" s="8">
        <v>0</v>
      </c>
      <c r="G97" s="9"/>
      <c r="H97" s="8">
        <v>0</v>
      </c>
      <c r="I97" s="9"/>
      <c r="J97" s="8">
        <v>0</v>
      </c>
      <c r="K97" s="9"/>
      <c r="L97" s="8">
        <v>0</v>
      </c>
      <c r="M97" s="9"/>
      <c r="N97" s="8">
        <v>0</v>
      </c>
      <c r="O97" s="9"/>
      <c r="P97" s="8">
        <v>0</v>
      </c>
      <c r="Q97" s="9"/>
      <c r="R97" s="7" t="str">
        <f>Text!A96</f>
        <v>Battle Dict</v>
      </c>
      <c r="S97" s="10" t="s">
        <v>420</v>
      </c>
      <c r="T97" s="7" t="str">
        <f>CONCATENATE(DEC2HEX(B97,2))&amp;IF(C97=0,"00",VLOOKUP(C97,ValueTable,2,FALSE))&amp;CONCATENATE(DEC2HEX(D97,2))&amp;IF(E97=0,"00",VLOOKUP(E97,ValueTable,2,FALSE))&amp;CONCATENATE(DEC2HEX(F97,2))&amp;IF(G97=0,"00",VLOOKUP(G97,ValueTable,2,FALSE))&amp;CONCATENATE(DEC2HEX(H97,2))&amp;IF(I97=0,"00",VLOOKUP(I97,ValueTable,2,FALSE))&amp;CONCATENATE(DEC2HEX(J97,2))&amp;IF(K97=0,"00",VLOOKUP(K97,ValueTable,2,FALSE))&amp;CONCATENATE(DEC2HEX(L97,2))&amp;IF(M97=0,"00",VLOOKUP(M97,ValueTable,2,FALSE))&amp;CONCATENATE(DEC2HEX(N97,2))&amp;IF(O97=0,"00",VLOOKUP(O97,ValueTable,2,FALSE))&amp;CONCATENATE(DEC2HEX(P97,2))&amp;IF(Q97=0,"00",VLOOKUP(Q97,ValueTable,2,FALSE))</f>
        <v>00000000000000000000000000000000</v>
      </c>
    </row>
    <row r="98" spans="1:20" x14ac:dyDescent="0.2">
      <c r="A98" s="5" t="s">
        <v>80</v>
      </c>
      <c r="B98" s="8">
        <v>0</v>
      </c>
      <c r="C98" s="9"/>
      <c r="D98" s="8">
        <v>0</v>
      </c>
      <c r="E98" s="9"/>
      <c r="F98" s="8">
        <v>0</v>
      </c>
      <c r="G98" s="9"/>
      <c r="H98" s="8">
        <v>0</v>
      </c>
      <c r="I98" s="9"/>
      <c r="J98" s="8">
        <v>0</v>
      </c>
      <c r="K98" s="9"/>
      <c r="L98" s="8">
        <v>0</v>
      </c>
      <c r="M98" s="9"/>
      <c r="N98" s="8">
        <v>0</v>
      </c>
      <c r="O98" s="9"/>
      <c r="P98" s="8">
        <v>0</v>
      </c>
      <c r="Q98" s="9"/>
      <c r="R98" s="7" t="str">
        <f>Text!A97</f>
        <v>Monster Dict</v>
      </c>
      <c r="S98" s="10" t="s">
        <v>591</v>
      </c>
      <c r="T98" s="7" t="str">
        <f>CONCATENATE(DEC2HEX(B98,2))&amp;IF(C98=0,"00",VLOOKUP(C98,ValueTable,2,FALSE))&amp;CONCATENATE(DEC2HEX(D98,2))&amp;IF(E98=0,"00",VLOOKUP(E98,ValueTable,2,FALSE))&amp;CONCATENATE(DEC2HEX(F98,2))&amp;IF(G98=0,"00",VLOOKUP(G98,ValueTable,2,FALSE))&amp;CONCATENATE(DEC2HEX(H98,2))&amp;IF(I98=0,"00",VLOOKUP(I98,ValueTable,2,FALSE))&amp;CONCATENATE(DEC2HEX(J98,2))&amp;IF(K98=0,"00",VLOOKUP(K98,ValueTable,2,FALSE))&amp;CONCATENATE(DEC2HEX(L98,2))&amp;IF(M98=0,"00",VLOOKUP(M98,ValueTable,2,FALSE))&amp;CONCATENATE(DEC2HEX(N98,2))&amp;IF(O98=0,"00",VLOOKUP(O98,ValueTable,2,FALSE))&amp;CONCATENATE(DEC2HEX(P98,2))&amp;IF(Q98=0,"00",VLOOKUP(Q98,ValueTable,2,FALSE))</f>
        <v>00000000000000000000000000000000</v>
      </c>
    </row>
    <row r="99" spans="1:20" x14ac:dyDescent="0.2">
      <c r="A99" s="5" t="s">
        <v>81</v>
      </c>
      <c r="B99" s="8">
        <v>0</v>
      </c>
      <c r="C99" s="9"/>
      <c r="D99" s="8">
        <v>0</v>
      </c>
      <c r="E99" s="9"/>
      <c r="F99" s="8">
        <v>0</v>
      </c>
      <c r="G99" s="9"/>
      <c r="H99" s="8">
        <v>0</v>
      </c>
      <c r="I99" s="9"/>
      <c r="J99" s="8">
        <v>0</v>
      </c>
      <c r="K99" s="9"/>
      <c r="L99" s="8">
        <v>0</v>
      </c>
      <c r="M99" s="9"/>
      <c r="N99" s="8">
        <v>0</v>
      </c>
      <c r="O99" s="9"/>
      <c r="P99" s="8">
        <v>0</v>
      </c>
      <c r="Q99" s="9"/>
      <c r="R99" s="7" t="str">
        <f>Text!A98</f>
        <v xml:space="preserve">Papyrus Plate </v>
      </c>
      <c r="S99" s="10" t="s">
        <v>592</v>
      </c>
      <c r="T99" s="7" t="str">
        <f>CONCATENATE(DEC2HEX(B99,2))&amp;IF(C99=0,"00",VLOOKUP(C99,ValueTable,2,FALSE))&amp;CONCATENATE(DEC2HEX(D99,2))&amp;IF(E99=0,"00",VLOOKUP(E99,ValueTable,2,FALSE))&amp;CONCATENATE(DEC2HEX(F99,2))&amp;IF(G99=0,"00",VLOOKUP(G99,ValueTable,2,FALSE))&amp;CONCATENATE(DEC2HEX(H99,2))&amp;IF(I99=0,"00",VLOOKUP(I99,ValueTable,2,FALSE))&amp;CONCATENATE(DEC2HEX(J99,2))&amp;IF(K99=0,"00",VLOOKUP(K99,ValueTable,2,FALSE))&amp;CONCATENATE(DEC2HEX(L99,2))&amp;IF(M99=0,"00",VLOOKUP(M99,ValueTable,2,FALSE))&amp;CONCATENATE(DEC2HEX(N99,2))&amp;IF(O99=0,"00",VLOOKUP(O99,ValueTable,2,FALSE))&amp;CONCATENATE(DEC2HEX(P99,2))&amp;IF(Q99=0,"00",VLOOKUP(Q99,ValueTable,2,FALSE))</f>
        <v>00000000000000000000000000000000</v>
      </c>
    </row>
    <row r="100" spans="1:20" x14ac:dyDescent="0.2">
      <c r="A100" s="5" t="s">
        <v>82</v>
      </c>
      <c r="B100" s="8">
        <v>0</v>
      </c>
      <c r="C100" s="9"/>
      <c r="D100" s="8">
        <v>0</v>
      </c>
      <c r="E100" s="9"/>
      <c r="F100" s="8">
        <v>0</v>
      </c>
      <c r="G100" s="9"/>
      <c r="H100" s="8">
        <v>0</v>
      </c>
      <c r="I100" s="9"/>
      <c r="J100" s="8">
        <v>0</v>
      </c>
      <c r="K100" s="9"/>
      <c r="L100" s="8">
        <v>0</v>
      </c>
      <c r="M100" s="9"/>
      <c r="N100" s="8">
        <v>0</v>
      </c>
      <c r="O100" s="9"/>
      <c r="P100" s="8">
        <v>0</v>
      </c>
      <c r="Q100" s="9"/>
      <c r="R100" s="7" t="str">
        <f>Text!A99</f>
        <v>Madlemgen</v>
      </c>
      <c r="S100" s="10" t="s">
        <v>593</v>
      </c>
      <c r="T100" s="7" t="str">
        <f>CONCATENATE(DEC2HEX(B100,2))&amp;IF(C100=0,"00",VLOOKUP(C100,ValueTable,2,FALSE))&amp;CONCATENATE(DEC2HEX(D100,2))&amp;IF(E100=0,"00",VLOOKUP(E100,ValueTable,2,FALSE))&amp;CONCATENATE(DEC2HEX(F100,2))&amp;IF(G100=0,"00",VLOOKUP(G100,ValueTable,2,FALSE))&amp;CONCATENATE(DEC2HEX(H100,2))&amp;IF(I100=0,"00",VLOOKUP(I100,ValueTable,2,FALSE))&amp;CONCATENATE(DEC2HEX(J100,2))&amp;IF(K100=0,"00",VLOOKUP(K100,ValueTable,2,FALSE))&amp;CONCATENATE(DEC2HEX(L100,2))&amp;IF(M100=0,"00",VLOOKUP(M100,ValueTable,2,FALSE))&amp;CONCATENATE(DEC2HEX(N100,2))&amp;IF(O100=0,"00",VLOOKUP(O100,ValueTable,2,FALSE))&amp;CONCATENATE(DEC2HEX(P100,2))&amp;IF(Q100=0,"00",VLOOKUP(Q100,ValueTable,2,FALSE))</f>
        <v>00000000000000000000000000000000</v>
      </c>
    </row>
    <row r="101" spans="1:20" x14ac:dyDescent="0.2">
      <c r="A101" s="5" t="s">
        <v>83</v>
      </c>
      <c r="B101" s="8">
        <v>0</v>
      </c>
      <c r="C101" s="9"/>
      <c r="D101" s="8">
        <v>0</v>
      </c>
      <c r="E101" s="9"/>
      <c r="F101" s="8">
        <v>0</v>
      </c>
      <c r="G101" s="9"/>
      <c r="H101" s="8">
        <v>0</v>
      </c>
      <c r="I101" s="9"/>
      <c r="J101" s="8">
        <v>0</v>
      </c>
      <c r="K101" s="9"/>
      <c r="L101" s="8">
        <v>0</v>
      </c>
      <c r="M101" s="9"/>
      <c r="N101" s="8">
        <v>0</v>
      </c>
      <c r="O101" s="9"/>
      <c r="P101" s="8">
        <v>0</v>
      </c>
      <c r="Q101" s="9"/>
      <c r="R101" s="7" t="str">
        <f>Text!A100</f>
        <v>Javelin</v>
      </c>
      <c r="S101" s="10" t="s">
        <v>594</v>
      </c>
      <c r="T101" s="7" t="str">
        <f>CONCATENATE(DEC2HEX(B101,2))&amp;IF(C101=0,"00",VLOOKUP(C101,ValueTable,2,FALSE))&amp;CONCATENATE(DEC2HEX(D101,2))&amp;IF(E101=0,"00",VLOOKUP(E101,ValueTable,2,FALSE))&amp;CONCATENATE(DEC2HEX(F101,2))&amp;IF(G101=0,"00",VLOOKUP(G101,ValueTable,2,FALSE))&amp;CONCATENATE(DEC2HEX(H101,2))&amp;IF(I101=0,"00",VLOOKUP(I101,ValueTable,2,FALSE))&amp;CONCATENATE(DEC2HEX(J101,2))&amp;IF(K101=0,"00",VLOOKUP(K101,ValueTable,2,FALSE))&amp;CONCATENATE(DEC2HEX(L101,2))&amp;IF(M101=0,"00",VLOOKUP(M101,ValueTable,2,FALSE))&amp;CONCATENATE(DEC2HEX(N101,2))&amp;IF(O101=0,"00",VLOOKUP(O101,ValueTable,2,FALSE))&amp;CONCATENATE(DEC2HEX(P101,2))&amp;IF(Q101=0,"00",VLOOKUP(Q101,ValueTable,2,FALSE))</f>
        <v>00000000000000000000000000000000</v>
      </c>
    </row>
    <row r="102" spans="1:20" x14ac:dyDescent="0.2">
      <c r="A102" s="5" t="s">
        <v>84</v>
      </c>
      <c r="B102" s="8">
        <v>0</v>
      </c>
      <c r="C102" s="9"/>
      <c r="D102" s="8">
        <v>0</v>
      </c>
      <c r="E102" s="9"/>
      <c r="F102" s="8">
        <v>0</v>
      </c>
      <c r="G102" s="9"/>
      <c r="H102" s="8">
        <v>0</v>
      </c>
      <c r="I102" s="9"/>
      <c r="J102" s="8">
        <v>0</v>
      </c>
      <c r="K102" s="9"/>
      <c r="L102" s="8">
        <v>0</v>
      </c>
      <c r="M102" s="9"/>
      <c r="N102" s="8">
        <v>0</v>
      </c>
      <c r="O102" s="9"/>
      <c r="P102" s="8">
        <v>0</v>
      </c>
      <c r="Q102" s="9"/>
      <c r="R102" s="7" t="str">
        <f>Text!A101</f>
        <v>Spear</v>
      </c>
      <c r="S102" s="10" t="s">
        <v>595</v>
      </c>
      <c r="T102" s="7" t="str">
        <f>CONCATENATE(DEC2HEX(B102,2))&amp;IF(C102=0,"00",VLOOKUP(C102,ValueTable,2,FALSE))&amp;CONCATENATE(DEC2HEX(D102,2))&amp;IF(E102=0,"00",VLOOKUP(E102,ValueTable,2,FALSE))&amp;CONCATENATE(DEC2HEX(F102,2))&amp;IF(G102=0,"00",VLOOKUP(G102,ValueTable,2,FALSE))&amp;CONCATENATE(DEC2HEX(H102,2))&amp;IF(I102=0,"00",VLOOKUP(I102,ValueTable,2,FALSE))&amp;CONCATENATE(DEC2HEX(J102,2))&amp;IF(K102=0,"00",VLOOKUP(K102,ValueTable,2,FALSE))&amp;CONCATENATE(DEC2HEX(L102,2))&amp;IF(M102=0,"00",VLOOKUP(M102,ValueTable,2,FALSE))&amp;CONCATENATE(DEC2HEX(N102,2))&amp;IF(O102=0,"00",VLOOKUP(O102,ValueTable,2,FALSE))&amp;CONCATENATE(DEC2HEX(P102,2))&amp;IF(Q102=0,"00",VLOOKUP(Q102,ValueTable,2,FALSE))</f>
        <v>00000000000000000000000000000000</v>
      </c>
    </row>
    <row r="103" spans="1:20" x14ac:dyDescent="0.2">
      <c r="A103" s="5" t="s">
        <v>85</v>
      </c>
      <c r="B103" s="8">
        <v>0</v>
      </c>
      <c r="C103" s="9"/>
      <c r="D103" s="8">
        <v>0</v>
      </c>
      <c r="E103" s="9"/>
      <c r="F103" s="8">
        <v>0</v>
      </c>
      <c r="G103" s="9"/>
      <c r="H103" s="8">
        <v>0</v>
      </c>
      <c r="I103" s="9"/>
      <c r="J103" s="8">
        <v>0</v>
      </c>
      <c r="K103" s="9"/>
      <c r="L103" s="8">
        <v>0</v>
      </c>
      <c r="M103" s="9"/>
      <c r="N103" s="8">
        <v>0</v>
      </c>
      <c r="O103" s="9"/>
      <c r="P103" s="8">
        <v>0</v>
      </c>
      <c r="Q103" s="9"/>
      <c r="R103" s="7" t="str">
        <f>Text!A102</f>
        <v>Mythril Spear</v>
      </c>
      <c r="S103" s="10" t="s">
        <v>596</v>
      </c>
      <c r="T103" s="7" t="str">
        <f>CONCATENATE(DEC2HEX(B103,2))&amp;IF(C103=0,"00",VLOOKUP(C103,ValueTable,2,FALSE))&amp;CONCATENATE(DEC2HEX(D103,2))&amp;IF(E103=0,"00",VLOOKUP(E103,ValueTable,2,FALSE))&amp;CONCATENATE(DEC2HEX(F103,2))&amp;IF(G103=0,"00",VLOOKUP(G103,ValueTable,2,FALSE))&amp;CONCATENATE(DEC2HEX(H103,2))&amp;IF(I103=0,"00",VLOOKUP(I103,ValueTable,2,FALSE))&amp;CONCATENATE(DEC2HEX(J103,2))&amp;IF(K103=0,"00",VLOOKUP(K103,ValueTable,2,FALSE))&amp;CONCATENATE(DEC2HEX(L103,2))&amp;IF(M103=0,"00",VLOOKUP(M103,ValueTable,2,FALSE))&amp;CONCATENATE(DEC2HEX(N103,2))&amp;IF(O103=0,"00",VLOOKUP(O103,ValueTable,2,FALSE))&amp;CONCATENATE(DEC2HEX(P103,2))&amp;IF(Q103=0,"00",VLOOKUP(Q103,ValueTable,2,FALSE))</f>
        <v>00000000000000000000000000000000</v>
      </c>
    </row>
    <row r="104" spans="1:20" x14ac:dyDescent="0.2">
      <c r="A104" s="5" t="s">
        <v>86</v>
      </c>
      <c r="B104" s="8">
        <v>0</v>
      </c>
      <c r="C104" s="9"/>
      <c r="D104" s="8">
        <v>0</v>
      </c>
      <c r="E104" s="9"/>
      <c r="F104" s="8">
        <v>0</v>
      </c>
      <c r="G104" s="9"/>
      <c r="H104" s="8">
        <v>0</v>
      </c>
      <c r="I104" s="9"/>
      <c r="J104" s="8">
        <v>0</v>
      </c>
      <c r="K104" s="9"/>
      <c r="L104" s="8">
        <v>0</v>
      </c>
      <c r="M104" s="9"/>
      <c r="N104" s="8">
        <v>0</v>
      </c>
      <c r="O104" s="9"/>
      <c r="P104" s="8">
        <v>0</v>
      </c>
      <c r="Q104" s="9"/>
      <c r="R104" s="7" t="str">
        <f>Text!A103</f>
        <v>Partisan</v>
      </c>
      <c r="S104" s="10" t="s">
        <v>597</v>
      </c>
      <c r="T104" s="7" t="str">
        <f>CONCATENATE(DEC2HEX(B104,2))&amp;IF(C104=0,"00",VLOOKUP(C104,ValueTable,2,FALSE))&amp;CONCATENATE(DEC2HEX(D104,2))&amp;IF(E104=0,"00",VLOOKUP(E104,ValueTable,2,FALSE))&amp;CONCATENATE(DEC2HEX(F104,2))&amp;IF(G104=0,"00",VLOOKUP(G104,ValueTable,2,FALSE))&amp;CONCATENATE(DEC2HEX(H104,2))&amp;IF(I104=0,"00",VLOOKUP(I104,ValueTable,2,FALSE))&amp;CONCATENATE(DEC2HEX(J104,2))&amp;IF(K104=0,"00",VLOOKUP(K104,ValueTable,2,FALSE))&amp;CONCATENATE(DEC2HEX(L104,2))&amp;IF(M104=0,"00",VLOOKUP(M104,ValueTable,2,FALSE))&amp;CONCATENATE(DEC2HEX(N104,2))&amp;IF(O104=0,"00",VLOOKUP(O104,ValueTable,2,FALSE))&amp;CONCATENATE(DEC2HEX(P104,2))&amp;IF(Q104=0,"00",VLOOKUP(Q104,ValueTable,2,FALSE))</f>
        <v>00000000000000000000000000000000</v>
      </c>
    </row>
    <row r="105" spans="1:20" x14ac:dyDescent="0.2">
      <c r="A105" s="5" t="s">
        <v>87</v>
      </c>
      <c r="B105" s="8">
        <v>0</v>
      </c>
      <c r="C105" s="9"/>
      <c r="D105" s="8">
        <v>0</v>
      </c>
      <c r="E105" s="9"/>
      <c r="F105" s="8">
        <v>0</v>
      </c>
      <c r="G105" s="9"/>
      <c r="H105" s="8">
        <v>0</v>
      </c>
      <c r="I105" s="9"/>
      <c r="J105" s="8">
        <v>0</v>
      </c>
      <c r="K105" s="9"/>
      <c r="L105" s="8">
        <v>0</v>
      </c>
      <c r="M105" s="9"/>
      <c r="N105" s="8">
        <v>0</v>
      </c>
      <c r="O105" s="9"/>
      <c r="P105" s="8">
        <v>0</v>
      </c>
      <c r="Q105" s="9"/>
      <c r="R105" s="7" t="str">
        <f>Text!A104</f>
        <v>Oberisk</v>
      </c>
      <c r="S105" s="10" t="s">
        <v>598</v>
      </c>
      <c r="T105" s="7" t="str">
        <f>CONCATENATE(DEC2HEX(B105,2))&amp;IF(C105=0,"00",VLOOKUP(C105,ValueTable,2,FALSE))&amp;CONCATENATE(DEC2HEX(D105,2))&amp;IF(E105=0,"00",VLOOKUP(E105,ValueTable,2,FALSE))&amp;CONCATENATE(DEC2HEX(F105,2))&amp;IF(G105=0,"00",VLOOKUP(G105,ValueTable,2,FALSE))&amp;CONCATENATE(DEC2HEX(H105,2))&amp;IF(I105=0,"00",VLOOKUP(I105,ValueTable,2,FALSE))&amp;CONCATENATE(DEC2HEX(J105,2))&amp;IF(K105=0,"00",VLOOKUP(K105,ValueTable,2,FALSE))&amp;CONCATENATE(DEC2HEX(L105,2))&amp;IF(M105=0,"00",VLOOKUP(M105,ValueTable,2,FALSE))&amp;CONCATENATE(DEC2HEX(N105,2))&amp;IF(O105=0,"00",VLOOKUP(O105,ValueTable,2,FALSE))&amp;CONCATENATE(DEC2HEX(P105,2))&amp;IF(Q105=0,"00",VLOOKUP(Q105,ValueTable,2,FALSE))</f>
        <v>00000000000000000000000000000000</v>
      </c>
    </row>
    <row r="106" spans="1:20" x14ac:dyDescent="0.2">
      <c r="A106" s="5" t="s">
        <v>88</v>
      </c>
      <c r="B106" s="8">
        <v>0</v>
      </c>
      <c r="C106" s="9"/>
      <c r="D106" s="8">
        <v>0</v>
      </c>
      <c r="E106" s="9"/>
      <c r="F106" s="8">
        <v>0</v>
      </c>
      <c r="G106" s="9"/>
      <c r="H106" s="8">
        <v>0</v>
      </c>
      <c r="I106" s="9"/>
      <c r="J106" s="8">
        <v>0</v>
      </c>
      <c r="K106" s="9"/>
      <c r="L106" s="8">
        <v>0</v>
      </c>
      <c r="M106" s="9"/>
      <c r="N106" s="8">
        <v>0</v>
      </c>
      <c r="O106" s="9"/>
      <c r="P106" s="8">
        <v>0</v>
      </c>
      <c r="Q106" s="9"/>
      <c r="R106" s="7" t="str">
        <f>Text!A105</f>
        <v>Holy Lance</v>
      </c>
      <c r="S106" s="10" t="s">
        <v>599</v>
      </c>
      <c r="T106" s="7" t="str">
        <f>CONCATENATE(DEC2HEX(B106,2))&amp;IF(C106=0,"00",VLOOKUP(C106,ValueTable,2,FALSE))&amp;CONCATENATE(DEC2HEX(D106,2))&amp;IF(E106=0,"00",VLOOKUP(E106,ValueTable,2,FALSE))&amp;CONCATENATE(DEC2HEX(F106,2))&amp;IF(G106=0,"00",VLOOKUP(G106,ValueTable,2,FALSE))&amp;CONCATENATE(DEC2HEX(H106,2))&amp;IF(I106=0,"00",VLOOKUP(I106,ValueTable,2,FALSE))&amp;CONCATENATE(DEC2HEX(J106,2))&amp;IF(K106=0,"00",VLOOKUP(K106,ValueTable,2,FALSE))&amp;CONCATENATE(DEC2HEX(L106,2))&amp;IF(M106=0,"00",VLOOKUP(M106,ValueTable,2,FALSE))&amp;CONCATENATE(DEC2HEX(N106,2))&amp;IF(O106=0,"00",VLOOKUP(O106,ValueTable,2,FALSE))&amp;CONCATENATE(DEC2HEX(P106,2))&amp;IF(Q106=0,"00",VLOOKUP(Q106,ValueTable,2,FALSE))</f>
        <v>00000000000000000000000000000000</v>
      </c>
    </row>
    <row r="107" spans="1:20" x14ac:dyDescent="0.2">
      <c r="A107" s="5" t="s">
        <v>89</v>
      </c>
      <c r="B107" s="8">
        <v>0</v>
      </c>
      <c r="C107" s="9"/>
      <c r="D107" s="8">
        <v>0</v>
      </c>
      <c r="E107" s="9"/>
      <c r="F107" s="8">
        <v>0</v>
      </c>
      <c r="G107" s="9"/>
      <c r="H107" s="8">
        <v>0</v>
      </c>
      <c r="I107" s="9"/>
      <c r="J107" s="8">
        <v>0</v>
      </c>
      <c r="K107" s="9"/>
      <c r="L107" s="8">
        <v>0</v>
      </c>
      <c r="M107" s="9"/>
      <c r="N107" s="8">
        <v>0</v>
      </c>
      <c r="O107" s="9"/>
      <c r="P107" s="8">
        <v>0</v>
      </c>
      <c r="Q107" s="9"/>
      <c r="R107" s="7" t="str">
        <f>Text!A106</f>
        <v>Dragon Whisker</v>
      </c>
      <c r="S107" s="10" t="s">
        <v>600</v>
      </c>
      <c r="T107" s="7" t="str">
        <f>CONCATENATE(DEC2HEX(B107,2))&amp;IF(C107=0,"00",VLOOKUP(C107,ValueTable,2,FALSE))&amp;CONCATENATE(DEC2HEX(D107,2))&amp;IF(E107=0,"00",VLOOKUP(E107,ValueTable,2,FALSE))&amp;CONCATENATE(DEC2HEX(F107,2))&amp;IF(G107=0,"00",VLOOKUP(G107,ValueTable,2,FALSE))&amp;CONCATENATE(DEC2HEX(H107,2))&amp;IF(I107=0,"00",VLOOKUP(I107,ValueTable,2,FALSE))&amp;CONCATENATE(DEC2HEX(J107,2))&amp;IF(K107=0,"00",VLOOKUP(K107,ValueTable,2,FALSE))&amp;CONCATENATE(DEC2HEX(L107,2))&amp;IF(M107=0,"00",VLOOKUP(M107,ValueTable,2,FALSE))&amp;CONCATENATE(DEC2HEX(N107,2))&amp;IF(O107=0,"00",VLOOKUP(O107,ValueTable,2,FALSE))&amp;CONCATENATE(DEC2HEX(P107,2))&amp;IF(Q107=0,"00",VLOOKUP(Q107,ValueTable,2,FALSE))</f>
        <v>00000000000000000000000000000000</v>
      </c>
    </row>
    <row r="108" spans="1:20" x14ac:dyDescent="0.2">
      <c r="A108" s="5" t="s">
        <v>90</v>
      </c>
      <c r="B108" s="8">
        <v>0</v>
      </c>
      <c r="C108" s="9"/>
      <c r="D108" s="8">
        <v>0</v>
      </c>
      <c r="E108" s="9"/>
      <c r="F108" s="8">
        <v>0</v>
      </c>
      <c r="G108" s="9"/>
      <c r="H108" s="8">
        <v>0</v>
      </c>
      <c r="I108" s="9"/>
      <c r="J108" s="8">
        <v>0</v>
      </c>
      <c r="K108" s="9"/>
      <c r="L108" s="8">
        <v>0</v>
      </c>
      <c r="M108" s="9"/>
      <c r="N108" s="8">
        <v>0</v>
      </c>
      <c r="O108" s="9"/>
      <c r="P108" s="8">
        <v>0</v>
      </c>
      <c r="Q108" s="9"/>
      <c r="R108" s="7" t="str">
        <f>Text!A107</f>
        <v>Javelin</v>
      </c>
      <c r="S108" s="10" t="s">
        <v>421</v>
      </c>
      <c r="T108" s="7" t="str">
        <f>CONCATENATE(DEC2HEX(B108,2))&amp;IF(C108=0,"00",VLOOKUP(C108,ValueTable,2,FALSE))&amp;CONCATENATE(DEC2HEX(D108,2))&amp;IF(E108=0,"00",VLOOKUP(E108,ValueTable,2,FALSE))&amp;CONCATENATE(DEC2HEX(F108,2))&amp;IF(G108=0,"00",VLOOKUP(G108,ValueTable,2,FALSE))&amp;CONCATENATE(DEC2HEX(H108,2))&amp;IF(I108=0,"00",VLOOKUP(I108,ValueTable,2,FALSE))&amp;CONCATENATE(DEC2HEX(J108,2))&amp;IF(K108=0,"00",VLOOKUP(K108,ValueTable,2,FALSE))&amp;CONCATENATE(DEC2HEX(L108,2))&amp;IF(M108=0,"00",VLOOKUP(M108,ValueTable,2,FALSE))&amp;CONCATENATE(DEC2HEX(N108,2))&amp;IF(O108=0,"00",VLOOKUP(O108,ValueTable,2,FALSE))&amp;CONCATENATE(DEC2HEX(P108,2))&amp;IF(Q108=0,"00",VLOOKUP(Q108,ValueTable,2,FALSE))</f>
        <v>00000000000000000000000000000000</v>
      </c>
    </row>
    <row r="109" spans="1:20" x14ac:dyDescent="0.2">
      <c r="A109" s="5" t="s">
        <v>91</v>
      </c>
      <c r="B109" s="8">
        <v>0</v>
      </c>
      <c r="C109" s="9"/>
      <c r="D109" s="8">
        <v>0</v>
      </c>
      <c r="E109" s="9"/>
      <c r="F109" s="8">
        <v>0</v>
      </c>
      <c r="G109" s="9"/>
      <c r="H109" s="8">
        <v>0</v>
      </c>
      <c r="I109" s="9"/>
      <c r="J109" s="8">
        <v>0</v>
      </c>
      <c r="K109" s="9"/>
      <c r="L109" s="8">
        <v>0</v>
      </c>
      <c r="M109" s="9"/>
      <c r="N109" s="8">
        <v>0</v>
      </c>
      <c r="O109" s="9"/>
      <c r="P109" s="8">
        <v>0</v>
      </c>
      <c r="Q109" s="9"/>
      <c r="R109" s="7" t="str">
        <f>Text!A108</f>
        <v>Cypress Rod</v>
      </c>
      <c r="S109" s="10" t="s">
        <v>422</v>
      </c>
      <c r="T109" s="7" t="str">
        <f>CONCATENATE(DEC2HEX(B109,2))&amp;IF(C109=0,"00",VLOOKUP(C109,ValueTable,2,FALSE))&amp;CONCATENATE(DEC2HEX(D109,2))&amp;IF(E109=0,"00",VLOOKUP(E109,ValueTable,2,FALSE))&amp;CONCATENATE(DEC2HEX(F109,2))&amp;IF(G109=0,"00",VLOOKUP(G109,ValueTable,2,FALSE))&amp;CONCATENATE(DEC2HEX(H109,2))&amp;IF(I109=0,"00",VLOOKUP(I109,ValueTable,2,FALSE))&amp;CONCATENATE(DEC2HEX(J109,2))&amp;IF(K109=0,"00",VLOOKUP(K109,ValueTable,2,FALSE))&amp;CONCATENATE(DEC2HEX(L109,2))&amp;IF(M109=0,"00",VLOOKUP(M109,ValueTable,2,FALSE))&amp;CONCATENATE(DEC2HEX(N109,2))&amp;IF(O109=0,"00",VLOOKUP(O109,ValueTable,2,FALSE))&amp;CONCATENATE(DEC2HEX(P109,2))&amp;IF(Q109=0,"00",VLOOKUP(Q109,ValueTable,2,FALSE))</f>
        <v>00000000000000000000000000000000</v>
      </c>
    </row>
    <row r="110" spans="1:20" x14ac:dyDescent="0.2">
      <c r="A110" s="5" t="s">
        <v>92</v>
      </c>
      <c r="B110" s="8">
        <v>0</v>
      </c>
      <c r="C110" s="9"/>
      <c r="D110" s="8">
        <v>0</v>
      </c>
      <c r="E110" s="9"/>
      <c r="F110" s="8">
        <v>0</v>
      </c>
      <c r="G110" s="9"/>
      <c r="H110" s="8">
        <v>0</v>
      </c>
      <c r="I110" s="9"/>
      <c r="J110" s="8">
        <v>0</v>
      </c>
      <c r="K110" s="9"/>
      <c r="L110" s="8">
        <v>0</v>
      </c>
      <c r="M110" s="9"/>
      <c r="N110" s="8">
        <v>0</v>
      </c>
      <c r="O110" s="9"/>
      <c r="P110" s="8">
        <v>0</v>
      </c>
      <c r="Q110" s="9"/>
      <c r="R110" s="7" t="str">
        <f>Text!A109</f>
        <v>Battle Bamboo</v>
      </c>
      <c r="S110" s="10" t="s">
        <v>423</v>
      </c>
      <c r="T110" s="7" t="str">
        <f>CONCATENATE(DEC2HEX(B110,2))&amp;IF(C110=0,"00",VLOOKUP(C110,ValueTable,2,FALSE))&amp;CONCATENATE(DEC2HEX(D110,2))&amp;IF(E110=0,"00",VLOOKUP(E110,ValueTable,2,FALSE))&amp;CONCATENATE(DEC2HEX(F110,2))&amp;IF(G110=0,"00",VLOOKUP(G110,ValueTable,2,FALSE))&amp;CONCATENATE(DEC2HEX(H110,2))&amp;IF(I110=0,"00",VLOOKUP(I110,ValueTable,2,FALSE))&amp;CONCATENATE(DEC2HEX(J110,2))&amp;IF(K110=0,"00",VLOOKUP(K110,ValueTable,2,FALSE))&amp;CONCATENATE(DEC2HEX(L110,2))&amp;IF(M110=0,"00",VLOOKUP(M110,ValueTable,2,FALSE))&amp;CONCATENATE(DEC2HEX(N110,2))&amp;IF(O110=0,"00",VLOOKUP(O110,ValueTable,2,FALSE))&amp;CONCATENATE(DEC2HEX(P110,2))&amp;IF(Q110=0,"00",VLOOKUP(Q110,ValueTable,2,FALSE))</f>
        <v>00000000000000000000000000000000</v>
      </c>
    </row>
    <row r="111" spans="1:20" x14ac:dyDescent="0.2">
      <c r="A111" s="5" t="s">
        <v>93</v>
      </c>
      <c r="B111" s="8">
        <v>0</v>
      </c>
      <c r="C111" s="9"/>
      <c r="D111" s="8">
        <v>0</v>
      </c>
      <c r="E111" s="9"/>
      <c r="F111" s="8">
        <v>0</v>
      </c>
      <c r="G111" s="9"/>
      <c r="H111" s="8">
        <v>0</v>
      </c>
      <c r="I111" s="9"/>
      <c r="J111" s="8">
        <v>0</v>
      </c>
      <c r="K111" s="9"/>
      <c r="L111" s="8">
        <v>0</v>
      </c>
      <c r="M111" s="9"/>
      <c r="N111" s="8">
        <v>0</v>
      </c>
      <c r="O111" s="9"/>
      <c r="P111" s="8">
        <v>0</v>
      </c>
      <c r="Q111" s="9"/>
      <c r="R111" s="7" t="str">
        <f>Text!A110</f>
        <v>Musk Rod</v>
      </c>
      <c r="S111" s="10" t="s">
        <v>424</v>
      </c>
      <c r="T111" s="7" t="str">
        <f>CONCATENATE(DEC2HEX(B111,2))&amp;IF(C111=0,"00",VLOOKUP(C111,ValueTable,2,FALSE))&amp;CONCATENATE(DEC2HEX(D111,2))&amp;IF(E111=0,"00",VLOOKUP(E111,ValueTable,2,FALSE))&amp;CONCATENATE(DEC2HEX(F111,2))&amp;IF(G111=0,"00",VLOOKUP(G111,ValueTable,2,FALSE))&amp;CONCATENATE(DEC2HEX(H111,2))&amp;IF(I111=0,"00",VLOOKUP(I111,ValueTable,2,FALSE))&amp;CONCATENATE(DEC2HEX(J111,2))&amp;IF(K111=0,"00",VLOOKUP(K111,ValueTable,2,FALSE))&amp;CONCATENATE(DEC2HEX(L111,2))&amp;IF(M111=0,"00",VLOOKUP(M111,ValueTable,2,FALSE))&amp;CONCATENATE(DEC2HEX(N111,2))&amp;IF(O111=0,"00",VLOOKUP(O111,ValueTable,2,FALSE))&amp;CONCATENATE(DEC2HEX(P111,2))&amp;IF(Q111=0,"00",VLOOKUP(Q111,ValueTable,2,FALSE))</f>
        <v>00000000000000000000000000000000</v>
      </c>
    </row>
    <row r="112" spans="1:20" x14ac:dyDescent="0.2">
      <c r="A112" s="5" t="s">
        <v>94</v>
      </c>
      <c r="B112" s="8">
        <v>0</v>
      </c>
      <c r="C112" s="9"/>
      <c r="D112" s="8">
        <v>0</v>
      </c>
      <c r="E112" s="9"/>
      <c r="F112" s="8">
        <v>0</v>
      </c>
      <c r="G112" s="9"/>
      <c r="H112" s="8">
        <v>0</v>
      </c>
      <c r="I112" s="9"/>
      <c r="J112" s="8">
        <v>0</v>
      </c>
      <c r="K112" s="9"/>
      <c r="L112" s="8">
        <v>0</v>
      </c>
      <c r="M112" s="9"/>
      <c r="N112" s="8">
        <v>0</v>
      </c>
      <c r="O112" s="9"/>
      <c r="P112" s="8">
        <v>0</v>
      </c>
      <c r="Q112" s="9"/>
      <c r="R112" s="7" t="str">
        <f>Text!A111</f>
        <v>Iron Fan</v>
      </c>
      <c r="S112" s="10" t="s">
        <v>425</v>
      </c>
      <c r="T112" s="7" t="str">
        <f>CONCATENATE(DEC2HEX(B112,2))&amp;IF(C112=0,"00",VLOOKUP(C112,ValueTable,2,FALSE))&amp;CONCATENATE(DEC2HEX(D112,2))&amp;IF(E112=0,"00",VLOOKUP(E112,ValueTable,2,FALSE))&amp;CONCATENATE(DEC2HEX(F112,2))&amp;IF(G112=0,"00",VLOOKUP(G112,ValueTable,2,FALSE))&amp;CONCATENATE(DEC2HEX(H112,2))&amp;IF(I112=0,"00",VLOOKUP(I112,ValueTable,2,FALSE))&amp;CONCATENATE(DEC2HEX(J112,2))&amp;IF(K112=0,"00",VLOOKUP(K112,ValueTable,2,FALSE))&amp;CONCATENATE(DEC2HEX(L112,2))&amp;IF(M112=0,"00",VLOOKUP(M112,ValueTable,2,FALSE))&amp;CONCATENATE(DEC2HEX(N112,2))&amp;IF(O112=0,"00",VLOOKUP(O112,ValueTable,2,FALSE))&amp;CONCATENATE(DEC2HEX(P112,2))&amp;IF(Q112=0,"00",VLOOKUP(Q112,ValueTable,2,FALSE))</f>
        <v>00000000000000000000000000000000</v>
      </c>
    </row>
    <row r="113" spans="1:20" x14ac:dyDescent="0.2">
      <c r="A113" s="5" t="s">
        <v>95</v>
      </c>
      <c r="B113" s="8">
        <v>0</v>
      </c>
      <c r="C113" s="9"/>
      <c r="D113" s="8">
        <v>0</v>
      </c>
      <c r="E113" s="9"/>
      <c r="F113" s="8">
        <v>0</v>
      </c>
      <c r="G113" s="9"/>
      <c r="H113" s="8">
        <v>0</v>
      </c>
      <c r="I113" s="9"/>
      <c r="J113" s="8">
        <v>0</v>
      </c>
      <c r="K113" s="9"/>
      <c r="L113" s="8">
        <v>0</v>
      </c>
      <c r="M113" s="9"/>
      <c r="N113" s="8">
        <v>0</v>
      </c>
      <c r="O113" s="9"/>
      <c r="P113" s="8">
        <v>0</v>
      </c>
      <c r="Q113" s="9"/>
      <c r="R113" s="7" t="str">
        <f>Text!A112</f>
        <v>Gokuu Rod</v>
      </c>
      <c r="S113" s="10" t="s">
        <v>426</v>
      </c>
      <c r="T113" s="7" t="str">
        <f>CONCATENATE(DEC2HEX(B113,2))&amp;IF(C113=0,"00",VLOOKUP(C113,ValueTable,2,FALSE))&amp;CONCATENATE(DEC2HEX(D113,2))&amp;IF(E113=0,"00",VLOOKUP(E113,ValueTable,2,FALSE))&amp;CONCATENATE(DEC2HEX(F113,2))&amp;IF(G113=0,"00",VLOOKUP(G113,ValueTable,2,FALSE))&amp;CONCATENATE(DEC2HEX(H113,2))&amp;IF(I113=0,"00",VLOOKUP(I113,ValueTable,2,FALSE))&amp;CONCATENATE(DEC2HEX(J113,2))&amp;IF(K113=0,"00",VLOOKUP(K113,ValueTable,2,FALSE))&amp;CONCATENATE(DEC2HEX(L113,2))&amp;IF(M113=0,"00",VLOOKUP(M113,ValueTable,2,FALSE))&amp;CONCATENATE(DEC2HEX(N113,2))&amp;IF(O113=0,"00",VLOOKUP(O113,ValueTable,2,FALSE))&amp;CONCATENATE(DEC2HEX(P113,2))&amp;IF(Q113=0,"00",VLOOKUP(Q113,ValueTable,2,FALSE))</f>
        <v>00000000000000000000000000000000</v>
      </c>
    </row>
    <row r="114" spans="1:20" x14ac:dyDescent="0.2">
      <c r="A114" s="5" t="s">
        <v>96</v>
      </c>
      <c r="B114" s="8">
        <v>0</v>
      </c>
      <c r="C114" s="9"/>
      <c r="D114" s="8">
        <v>0</v>
      </c>
      <c r="E114" s="9"/>
      <c r="F114" s="8">
        <v>0</v>
      </c>
      <c r="G114" s="9"/>
      <c r="H114" s="8">
        <v>0</v>
      </c>
      <c r="I114" s="9"/>
      <c r="J114" s="8">
        <v>0</v>
      </c>
      <c r="K114" s="9"/>
      <c r="L114" s="8">
        <v>0</v>
      </c>
      <c r="M114" s="9"/>
      <c r="N114" s="8">
        <v>0</v>
      </c>
      <c r="O114" s="9"/>
      <c r="P114" s="8">
        <v>0</v>
      </c>
      <c r="Q114" s="9"/>
      <c r="R114" s="7" t="str">
        <f>Text!A113</f>
        <v>Ivory Rod</v>
      </c>
      <c r="S114" s="10" t="s">
        <v>601</v>
      </c>
      <c r="T114" s="7" t="str">
        <f>CONCATENATE(DEC2HEX(B114,2))&amp;IF(C114=0,"00",VLOOKUP(C114,ValueTable,2,FALSE))&amp;CONCATENATE(DEC2HEX(D114,2))&amp;IF(E114=0,"00",VLOOKUP(E114,ValueTable,2,FALSE))&amp;CONCATENATE(DEC2HEX(F114,2))&amp;IF(G114=0,"00",VLOOKUP(G114,ValueTable,2,FALSE))&amp;CONCATENATE(DEC2HEX(H114,2))&amp;IF(I114=0,"00",VLOOKUP(I114,ValueTable,2,FALSE))&amp;CONCATENATE(DEC2HEX(J114,2))&amp;IF(K114=0,"00",VLOOKUP(K114,ValueTable,2,FALSE))&amp;CONCATENATE(DEC2HEX(L114,2))&amp;IF(M114=0,"00",VLOOKUP(M114,ValueTable,2,FALSE))&amp;CONCATENATE(DEC2HEX(N114,2))&amp;IF(O114=0,"00",VLOOKUP(O114,ValueTable,2,FALSE))&amp;CONCATENATE(DEC2HEX(P114,2))&amp;IF(Q114=0,"00",VLOOKUP(Q114,ValueTable,2,FALSE))</f>
        <v>00000000000000000000000000000000</v>
      </c>
    </row>
    <row r="115" spans="1:20" x14ac:dyDescent="0.2">
      <c r="A115" s="5" t="s">
        <v>97</v>
      </c>
      <c r="B115" s="8">
        <v>0</v>
      </c>
      <c r="C115" s="9"/>
      <c r="D115" s="8">
        <v>0</v>
      </c>
      <c r="E115" s="9"/>
      <c r="F115" s="8">
        <v>0</v>
      </c>
      <c r="G115" s="9"/>
      <c r="H115" s="8">
        <v>0</v>
      </c>
      <c r="I115" s="9"/>
      <c r="J115" s="8">
        <v>0</v>
      </c>
      <c r="K115" s="9"/>
      <c r="L115" s="8">
        <v>0</v>
      </c>
      <c r="M115" s="9"/>
      <c r="N115" s="8">
        <v>0</v>
      </c>
      <c r="O115" s="9"/>
      <c r="P115" s="8">
        <v>0</v>
      </c>
      <c r="Q115" s="9"/>
      <c r="R115" s="7" t="str">
        <f>Text!A114</f>
        <v>Octagon Rod</v>
      </c>
      <c r="S115" s="10" t="s">
        <v>602</v>
      </c>
      <c r="T115" s="7" t="str">
        <f>CONCATENATE(DEC2HEX(B115,2))&amp;IF(C115=0,"00",VLOOKUP(C115,ValueTable,2,FALSE))&amp;CONCATENATE(DEC2HEX(D115,2))&amp;IF(E115=0,"00",VLOOKUP(E115,ValueTable,2,FALSE))&amp;CONCATENATE(DEC2HEX(F115,2))&amp;IF(G115=0,"00",VLOOKUP(G115,ValueTable,2,FALSE))&amp;CONCATENATE(DEC2HEX(H115,2))&amp;IF(I115=0,"00",VLOOKUP(I115,ValueTable,2,FALSE))&amp;CONCATENATE(DEC2HEX(J115,2))&amp;IF(K115=0,"00",VLOOKUP(K115,ValueTable,2,FALSE))&amp;CONCATENATE(DEC2HEX(L115,2))&amp;IF(M115=0,"00",VLOOKUP(M115,ValueTable,2,FALSE))&amp;CONCATENATE(DEC2HEX(N115,2))&amp;IF(O115=0,"00",VLOOKUP(O115,ValueTable,2,FALSE))&amp;CONCATENATE(DEC2HEX(P115,2))&amp;IF(Q115=0,"00",VLOOKUP(Q115,ValueTable,2,FALSE))</f>
        <v>00000000000000000000000000000000</v>
      </c>
    </row>
    <row r="116" spans="1:20" x14ac:dyDescent="0.2">
      <c r="A116" s="5" t="s">
        <v>98</v>
      </c>
      <c r="B116" s="8">
        <v>0</v>
      </c>
      <c r="C116" s="9"/>
      <c r="D116" s="8">
        <v>0</v>
      </c>
      <c r="E116" s="9"/>
      <c r="F116" s="8">
        <v>0</v>
      </c>
      <c r="G116" s="9"/>
      <c r="H116" s="8">
        <v>0</v>
      </c>
      <c r="I116" s="9"/>
      <c r="J116" s="8">
        <v>0</v>
      </c>
      <c r="K116" s="9"/>
      <c r="L116" s="8">
        <v>0</v>
      </c>
      <c r="M116" s="9"/>
      <c r="N116" s="8">
        <v>0</v>
      </c>
      <c r="O116" s="9"/>
      <c r="P116" s="8">
        <v>0</v>
      </c>
      <c r="Q116" s="9"/>
      <c r="R116" s="7" t="str">
        <f>Text!A115</f>
        <v>Whale Whisker</v>
      </c>
      <c r="S116" s="10" t="s">
        <v>603</v>
      </c>
      <c r="T116" s="7" t="str">
        <f>CONCATENATE(DEC2HEX(B116,2))&amp;IF(C116=0,"00",VLOOKUP(C116,ValueTable,2,FALSE))&amp;CONCATENATE(DEC2HEX(D116,2))&amp;IF(E116=0,"00",VLOOKUP(E116,ValueTable,2,FALSE))&amp;CONCATENATE(DEC2HEX(F116,2))&amp;IF(G116=0,"00",VLOOKUP(G116,ValueTable,2,FALSE))&amp;CONCATENATE(DEC2HEX(H116,2))&amp;IF(I116=0,"00",VLOOKUP(I116,ValueTable,2,FALSE))&amp;CONCATENATE(DEC2HEX(J116,2))&amp;IF(K116=0,"00",VLOOKUP(K116,ValueTable,2,FALSE))&amp;CONCATENATE(DEC2HEX(L116,2))&amp;IF(M116=0,"00",VLOOKUP(M116,ValueTable,2,FALSE))&amp;CONCATENATE(DEC2HEX(N116,2))&amp;IF(O116=0,"00",VLOOKUP(O116,ValueTable,2,FALSE))&amp;CONCATENATE(DEC2HEX(P116,2))&amp;IF(Q116=0,"00",VLOOKUP(Q116,ValueTable,2,FALSE))</f>
        <v>00000000000000000000000000000000</v>
      </c>
    </row>
    <row r="117" spans="1:20" x14ac:dyDescent="0.2">
      <c r="A117" s="5" t="s">
        <v>99</v>
      </c>
      <c r="B117" s="8">
        <v>0</v>
      </c>
      <c r="C117" s="9"/>
      <c r="D117" s="8">
        <v>0</v>
      </c>
      <c r="E117" s="9"/>
      <c r="F117" s="8">
        <v>0</v>
      </c>
      <c r="G117" s="9"/>
      <c r="H117" s="8">
        <v>0</v>
      </c>
      <c r="I117" s="9"/>
      <c r="J117" s="8">
        <v>0</v>
      </c>
      <c r="K117" s="9"/>
      <c r="L117" s="8">
        <v>0</v>
      </c>
      <c r="M117" s="9"/>
      <c r="N117" s="8">
        <v>0</v>
      </c>
      <c r="O117" s="9"/>
      <c r="P117" s="8">
        <v>0</v>
      </c>
      <c r="Q117" s="9"/>
      <c r="R117" s="7" t="str">
        <f>Text!A116</f>
        <v>C Bag</v>
      </c>
      <c r="S117" s="10" t="s">
        <v>604</v>
      </c>
      <c r="T117" s="7" t="str">
        <f>CONCATENATE(DEC2HEX(B117,2))&amp;IF(C117=0,"00",VLOOKUP(C117,ValueTable,2,FALSE))&amp;CONCATENATE(DEC2HEX(D117,2))&amp;IF(E117=0,"00",VLOOKUP(E117,ValueTable,2,FALSE))&amp;CONCATENATE(DEC2HEX(F117,2))&amp;IF(G117=0,"00",VLOOKUP(G117,ValueTable,2,FALSE))&amp;CONCATENATE(DEC2HEX(H117,2))&amp;IF(I117=0,"00",VLOOKUP(I117,ValueTable,2,FALSE))&amp;CONCATENATE(DEC2HEX(J117,2))&amp;IF(K117=0,"00",VLOOKUP(K117,ValueTable,2,FALSE))&amp;CONCATENATE(DEC2HEX(L117,2))&amp;IF(M117=0,"00",VLOOKUP(M117,ValueTable,2,FALSE))&amp;CONCATENATE(DEC2HEX(N117,2))&amp;IF(O117=0,"00",VLOOKUP(O117,ValueTable,2,FALSE))&amp;CONCATENATE(DEC2HEX(P117,2))&amp;IF(Q117=0,"00",VLOOKUP(Q117,ValueTable,2,FALSE))</f>
        <v>00000000000000000000000000000000</v>
      </c>
    </row>
    <row r="118" spans="1:20" x14ac:dyDescent="0.2">
      <c r="A118" s="5" t="s">
        <v>100</v>
      </c>
      <c r="B118" s="8">
        <v>0</v>
      </c>
      <c r="C118" s="9"/>
      <c r="D118" s="8">
        <v>0</v>
      </c>
      <c r="E118" s="9"/>
      <c r="F118" s="8">
        <v>0</v>
      </c>
      <c r="G118" s="9"/>
      <c r="H118" s="8">
        <v>0</v>
      </c>
      <c r="I118" s="9"/>
      <c r="J118" s="8">
        <v>0</v>
      </c>
      <c r="K118" s="9"/>
      <c r="L118" s="8">
        <v>0</v>
      </c>
      <c r="M118" s="9"/>
      <c r="N118" s="8">
        <v>0</v>
      </c>
      <c r="O118" s="9"/>
      <c r="P118" s="8">
        <v>0</v>
      </c>
      <c r="Q118" s="9"/>
      <c r="R118" s="7" t="str">
        <f>Text!A117</f>
        <v>FS Bag</v>
      </c>
      <c r="S118" s="10" t="s">
        <v>605</v>
      </c>
      <c r="T118" s="7" t="str">
        <f>CONCATENATE(DEC2HEX(B118,2))&amp;IF(C118=0,"00",VLOOKUP(C118,ValueTable,2,FALSE))&amp;CONCATENATE(DEC2HEX(D118,2))&amp;IF(E118=0,"00",VLOOKUP(E118,ValueTable,2,FALSE))&amp;CONCATENATE(DEC2HEX(F118,2))&amp;IF(G118=0,"00",VLOOKUP(G118,ValueTable,2,FALSE))&amp;CONCATENATE(DEC2HEX(H118,2))&amp;IF(I118=0,"00",VLOOKUP(I118,ValueTable,2,FALSE))&amp;CONCATENATE(DEC2HEX(J118,2))&amp;IF(K118=0,"00",VLOOKUP(K118,ValueTable,2,FALSE))&amp;CONCATENATE(DEC2HEX(L118,2))&amp;IF(M118=0,"00",VLOOKUP(M118,ValueTable,2,FALSE))&amp;CONCATENATE(DEC2HEX(N118,2))&amp;IF(O118=0,"00",VLOOKUP(O118,ValueTable,2,FALSE))&amp;CONCATENATE(DEC2HEX(P118,2))&amp;IF(Q118=0,"00",VLOOKUP(Q118,ValueTable,2,FALSE))</f>
        <v>00000000000000000000000000000000</v>
      </c>
    </row>
    <row r="119" spans="1:20" x14ac:dyDescent="0.2">
      <c r="A119" s="5" t="s">
        <v>101</v>
      </c>
      <c r="B119" s="8">
        <v>0</v>
      </c>
      <c r="C119" s="9"/>
      <c r="D119" s="8">
        <v>0</v>
      </c>
      <c r="E119" s="9"/>
      <c r="F119" s="8">
        <v>0</v>
      </c>
      <c r="G119" s="9"/>
      <c r="H119" s="8">
        <v>0</v>
      </c>
      <c r="I119" s="9"/>
      <c r="J119" s="8">
        <v>0</v>
      </c>
      <c r="K119" s="9"/>
      <c r="L119" s="8">
        <v>0</v>
      </c>
      <c r="M119" s="9"/>
      <c r="N119" s="8">
        <v>0</v>
      </c>
      <c r="O119" s="9"/>
      <c r="P119" s="8">
        <v>0</v>
      </c>
      <c r="Q119" s="9"/>
      <c r="R119" s="7" t="str">
        <f>Text!A118</f>
        <v>P Bag</v>
      </c>
      <c r="S119" s="10" t="s">
        <v>606</v>
      </c>
      <c r="T119" s="7" t="str">
        <f>CONCATENATE(DEC2HEX(B119,2))&amp;IF(C119=0,"00",VLOOKUP(C119,ValueTable,2,FALSE))&amp;CONCATENATE(DEC2HEX(D119,2))&amp;IF(E119=0,"00",VLOOKUP(E119,ValueTable,2,FALSE))&amp;CONCATENATE(DEC2HEX(F119,2))&amp;IF(G119=0,"00",VLOOKUP(G119,ValueTable,2,FALSE))&amp;CONCATENATE(DEC2HEX(H119,2))&amp;IF(I119=0,"00",VLOOKUP(I119,ValueTable,2,FALSE))&amp;CONCATENATE(DEC2HEX(J119,2))&amp;IF(K119=0,"00",VLOOKUP(K119,ValueTable,2,FALSE))&amp;CONCATENATE(DEC2HEX(L119,2))&amp;IF(M119=0,"00",VLOOKUP(M119,ValueTable,2,FALSE))&amp;CONCATENATE(DEC2HEX(N119,2))&amp;IF(O119=0,"00",VLOOKUP(O119,ValueTable,2,FALSE))&amp;CONCATENATE(DEC2HEX(P119,2))&amp;IF(Q119=0,"00",VLOOKUP(Q119,ValueTable,2,FALSE))</f>
        <v>00000000000000000000000000000000</v>
      </c>
    </row>
    <row r="120" spans="1:20" x14ac:dyDescent="0.2">
      <c r="A120" s="5" t="s">
        <v>102</v>
      </c>
      <c r="B120" s="8">
        <v>0</v>
      </c>
      <c r="C120" s="9"/>
      <c r="D120" s="8">
        <v>0</v>
      </c>
      <c r="E120" s="9"/>
      <c r="F120" s="8">
        <v>0</v>
      </c>
      <c r="G120" s="9"/>
      <c r="H120" s="8">
        <v>0</v>
      </c>
      <c r="I120" s="9"/>
      <c r="J120" s="8">
        <v>0</v>
      </c>
      <c r="K120" s="9"/>
      <c r="L120" s="8">
        <v>0</v>
      </c>
      <c r="M120" s="9"/>
      <c r="N120" s="8">
        <v>0</v>
      </c>
      <c r="O120" s="9"/>
      <c r="P120" s="8">
        <v>0</v>
      </c>
      <c r="Q120" s="9"/>
      <c r="R120" s="7" t="str">
        <f>Text!A119</f>
        <v>H Bag</v>
      </c>
      <c r="S120" s="10" t="s">
        <v>607</v>
      </c>
      <c r="T120" s="7" t="str">
        <f>CONCATENATE(DEC2HEX(B120,2))&amp;IF(C120=0,"00",VLOOKUP(C120,ValueTable,2,FALSE))&amp;CONCATENATE(DEC2HEX(D120,2))&amp;IF(E120=0,"00",VLOOKUP(E120,ValueTable,2,FALSE))&amp;CONCATENATE(DEC2HEX(F120,2))&amp;IF(G120=0,"00",VLOOKUP(G120,ValueTable,2,FALSE))&amp;CONCATENATE(DEC2HEX(H120,2))&amp;IF(I120=0,"00",VLOOKUP(I120,ValueTable,2,FALSE))&amp;CONCATENATE(DEC2HEX(J120,2))&amp;IF(K120=0,"00",VLOOKUP(K120,ValueTable,2,FALSE))&amp;CONCATENATE(DEC2HEX(L120,2))&amp;IF(M120=0,"00",VLOOKUP(M120,ValueTable,2,FALSE))&amp;CONCATENATE(DEC2HEX(N120,2))&amp;IF(O120=0,"00",VLOOKUP(O120,ValueTable,2,FALSE))&amp;CONCATENATE(DEC2HEX(P120,2))&amp;IF(Q120=0,"00",VLOOKUP(Q120,ValueTable,2,FALSE))</f>
        <v>00000000000000000000000000000000</v>
      </c>
    </row>
    <row r="121" spans="1:20" x14ac:dyDescent="0.2">
      <c r="A121" s="5" t="s">
        <v>103</v>
      </c>
      <c r="B121" s="8">
        <v>0</v>
      </c>
      <c r="C121" s="9"/>
      <c r="D121" s="8">
        <v>0</v>
      </c>
      <c r="E121" s="9"/>
      <c r="F121" s="8">
        <v>0</v>
      </c>
      <c r="G121" s="9"/>
      <c r="H121" s="8">
        <v>0</v>
      </c>
      <c r="I121" s="9"/>
      <c r="J121" s="8">
        <v>0</v>
      </c>
      <c r="K121" s="9"/>
      <c r="L121" s="8">
        <v>0</v>
      </c>
      <c r="M121" s="9"/>
      <c r="N121" s="8">
        <v>0</v>
      </c>
      <c r="O121" s="9"/>
      <c r="P121" s="8">
        <v>0</v>
      </c>
      <c r="Q121" s="9"/>
      <c r="R121" s="7" t="str">
        <f>Text!A120</f>
        <v>Persia</v>
      </c>
      <c r="S121" s="10" t="s">
        <v>608</v>
      </c>
      <c r="T121" s="7" t="str">
        <f>CONCATENATE(DEC2HEX(B121,2))&amp;IF(C121=0,"00",VLOOKUP(C121,ValueTable,2,FALSE))&amp;CONCATENATE(DEC2HEX(D121,2))&amp;IF(E121=0,"00",VLOOKUP(E121,ValueTable,2,FALSE))&amp;CONCATENATE(DEC2HEX(F121,2))&amp;IF(G121=0,"00",VLOOKUP(G121,ValueTable,2,FALSE))&amp;CONCATENATE(DEC2HEX(H121,2))&amp;IF(I121=0,"00",VLOOKUP(I121,ValueTable,2,FALSE))&amp;CONCATENATE(DEC2HEX(J121,2))&amp;IF(K121=0,"00",VLOOKUP(K121,ValueTable,2,FALSE))&amp;CONCATENATE(DEC2HEX(L121,2))&amp;IF(M121=0,"00",VLOOKUP(M121,ValueTable,2,FALSE))&amp;CONCATENATE(DEC2HEX(N121,2))&amp;IF(O121=0,"00",VLOOKUP(O121,ValueTable,2,FALSE))&amp;CONCATENATE(DEC2HEX(P121,2))&amp;IF(Q121=0,"00",VLOOKUP(Q121,ValueTable,2,FALSE))</f>
        <v>00000000000000000000000000000000</v>
      </c>
    </row>
    <row r="122" spans="1:20" x14ac:dyDescent="0.2">
      <c r="A122" s="5" t="s">
        <v>104</v>
      </c>
      <c r="B122" s="8">
        <v>0</v>
      </c>
      <c r="C122" s="9"/>
      <c r="D122" s="8">
        <v>0</v>
      </c>
      <c r="E122" s="9"/>
      <c r="F122" s="8">
        <v>0</v>
      </c>
      <c r="G122" s="9"/>
      <c r="H122" s="8">
        <v>0</v>
      </c>
      <c r="I122" s="9"/>
      <c r="J122" s="8">
        <v>0</v>
      </c>
      <c r="K122" s="9"/>
      <c r="L122" s="8">
        <v>0</v>
      </c>
      <c r="M122" s="9"/>
      <c r="N122" s="8">
        <v>0</v>
      </c>
      <c r="O122" s="9"/>
      <c r="P122" s="8">
        <v>0</v>
      </c>
      <c r="Q122" s="9"/>
      <c r="R122" s="7" t="str">
        <f>Text!A121</f>
        <v>Cashmere</v>
      </c>
      <c r="S122" s="10" t="s">
        <v>609</v>
      </c>
      <c r="T122" s="7" t="str">
        <f>CONCATENATE(DEC2HEX(B122,2))&amp;IF(C122=0,"00",VLOOKUP(C122,ValueTable,2,FALSE))&amp;CONCATENATE(DEC2HEX(D122,2))&amp;IF(E122=0,"00",VLOOKUP(E122,ValueTable,2,FALSE))&amp;CONCATENATE(DEC2HEX(F122,2))&amp;IF(G122=0,"00",VLOOKUP(G122,ValueTable,2,FALSE))&amp;CONCATENATE(DEC2HEX(H122,2))&amp;IF(I122=0,"00",VLOOKUP(I122,ValueTable,2,FALSE))&amp;CONCATENATE(DEC2HEX(J122,2))&amp;IF(K122=0,"00",VLOOKUP(K122,ValueTable,2,FALSE))&amp;CONCATENATE(DEC2HEX(L122,2))&amp;IF(M122=0,"00",VLOOKUP(M122,ValueTable,2,FALSE))&amp;CONCATENATE(DEC2HEX(N122,2))&amp;IF(O122=0,"00",VLOOKUP(O122,ValueTable,2,FALSE))&amp;CONCATENATE(DEC2HEX(P122,2))&amp;IF(Q122=0,"00",VLOOKUP(Q122,ValueTable,2,FALSE))</f>
        <v>00000000000000000000000000000000</v>
      </c>
    </row>
    <row r="123" spans="1:20" x14ac:dyDescent="0.2">
      <c r="A123" s="5" t="s">
        <v>105</v>
      </c>
      <c r="B123" s="8">
        <v>0</v>
      </c>
      <c r="C123" s="9"/>
      <c r="D123" s="8">
        <v>0</v>
      </c>
      <c r="E123" s="9"/>
      <c r="F123" s="8">
        <v>0</v>
      </c>
      <c r="G123" s="9"/>
      <c r="H123" s="8">
        <v>0</v>
      </c>
      <c r="I123" s="9"/>
      <c r="J123" s="8">
        <v>0</v>
      </c>
      <c r="K123" s="9"/>
      <c r="L123" s="8">
        <v>0</v>
      </c>
      <c r="M123" s="9"/>
      <c r="N123" s="8">
        <v>0</v>
      </c>
      <c r="O123" s="9"/>
      <c r="P123" s="8">
        <v>0</v>
      </c>
      <c r="Q123" s="9"/>
      <c r="R123" s="7" t="str">
        <f>Text!A122</f>
        <v>Ryozan Silk</v>
      </c>
      <c r="S123" s="10" t="s">
        <v>610</v>
      </c>
      <c r="T123" s="7" t="str">
        <f>CONCATENATE(DEC2HEX(B123,2))&amp;IF(C123=0,"00",VLOOKUP(C123,ValueTable,2,FALSE))&amp;CONCATENATE(DEC2HEX(D123,2))&amp;IF(E123=0,"00",VLOOKUP(E123,ValueTable,2,FALSE))&amp;CONCATENATE(DEC2HEX(F123,2))&amp;IF(G123=0,"00",VLOOKUP(G123,ValueTable,2,FALSE))&amp;CONCATENATE(DEC2HEX(H123,2))&amp;IF(I123=0,"00",VLOOKUP(I123,ValueTable,2,FALSE))&amp;CONCATENATE(DEC2HEX(J123,2))&amp;IF(K123=0,"00",VLOOKUP(K123,ValueTable,2,FALSE))&amp;CONCATENATE(DEC2HEX(L123,2))&amp;IF(M123=0,"00",VLOOKUP(M123,ValueTable,2,FALSE))&amp;CONCATENATE(DEC2HEX(N123,2))&amp;IF(O123=0,"00",VLOOKUP(O123,ValueTable,2,FALSE))&amp;CONCATENATE(DEC2HEX(P123,2))&amp;IF(Q123=0,"00",VLOOKUP(Q123,ValueTable,2,FALSE))</f>
        <v>00000000000000000000000000000000</v>
      </c>
    </row>
    <row r="124" spans="1:20" x14ac:dyDescent="0.2">
      <c r="A124" s="5" t="s">
        <v>106</v>
      </c>
      <c r="B124" s="8">
        <v>0</v>
      </c>
      <c r="C124" s="9"/>
      <c r="D124" s="8">
        <v>0</v>
      </c>
      <c r="E124" s="9"/>
      <c r="F124" s="8">
        <v>0</v>
      </c>
      <c r="G124" s="9"/>
      <c r="H124" s="8">
        <v>0</v>
      </c>
      <c r="I124" s="9"/>
      <c r="J124" s="8">
        <v>0</v>
      </c>
      <c r="K124" s="9"/>
      <c r="L124" s="8">
        <v>0</v>
      </c>
      <c r="M124" s="9"/>
      <c r="N124" s="8">
        <v>0</v>
      </c>
      <c r="O124" s="9"/>
      <c r="P124" s="8">
        <v>0</v>
      </c>
      <c r="Q124" s="9"/>
      <c r="R124" s="7" t="str">
        <f>Text!A123</f>
        <v>Shuriken</v>
      </c>
      <c r="S124" s="10" t="s">
        <v>427</v>
      </c>
      <c r="T124" s="7" t="str">
        <f>CONCATENATE(DEC2HEX(B124,2))&amp;IF(C124=0,"00",VLOOKUP(C124,ValueTable,2,FALSE))&amp;CONCATENATE(DEC2HEX(D124,2))&amp;IF(E124=0,"00",VLOOKUP(E124,ValueTable,2,FALSE))&amp;CONCATENATE(DEC2HEX(F124,2))&amp;IF(G124=0,"00",VLOOKUP(G124,ValueTable,2,FALSE))&amp;CONCATENATE(DEC2HEX(H124,2))&amp;IF(I124=0,"00",VLOOKUP(I124,ValueTable,2,FALSE))&amp;CONCATENATE(DEC2HEX(J124,2))&amp;IF(K124=0,"00",VLOOKUP(K124,ValueTable,2,FALSE))&amp;CONCATENATE(DEC2HEX(L124,2))&amp;IF(M124=0,"00",VLOOKUP(M124,ValueTable,2,FALSE))&amp;CONCATENATE(DEC2HEX(N124,2))&amp;IF(O124=0,"00",VLOOKUP(O124,ValueTable,2,FALSE))&amp;CONCATENATE(DEC2HEX(P124,2))&amp;IF(Q124=0,"00",VLOOKUP(Q124,ValueTable,2,FALSE))</f>
        <v>00000000000000000000000000000000</v>
      </c>
    </row>
    <row r="125" spans="1:20" x14ac:dyDescent="0.2">
      <c r="A125" s="5" t="s">
        <v>107</v>
      </c>
      <c r="B125" s="8">
        <v>0</v>
      </c>
      <c r="C125" s="9"/>
      <c r="D125" s="8">
        <v>0</v>
      </c>
      <c r="E125" s="9"/>
      <c r="F125" s="8">
        <v>0</v>
      </c>
      <c r="G125" s="9"/>
      <c r="H125" s="8">
        <v>0</v>
      </c>
      <c r="I125" s="9"/>
      <c r="J125" s="8">
        <v>0</v>
      </c>
      <c r="K125" s="9"/>
      <c r="L125" s="8">
        <v>0</v>
      </c>
      <c r="M125" s="9"/>
      <c r="N125" s="8">
        <v>0</v>
      </c>
      <c r="O125" s="9"/>
      <c r="P125" s="8">
        <v>0</v>
      </c>
      <c r="Q125" s="9"/>
      <c r="R125" s="7" t="str">
        <f>Text!A124</f>
        <v>Magic Shuriken</v>
      </c>
      <c r="S125" s="10" t="s">
        <v>428</v>
      </c>
      <c r="T125" s="7" t="str">
        <f>CONCATENATE(DEC2HEX(B125,2))&amp;IF(C125=0,"00",VLOOKUP(C125,ValueTable,2,FALSE))&amp;CONCATENATE(DEC2HEX(D125,2))&amp;IF(E125=0,"00",VLOOKUP(E125,ValueTable,2,FALSE))&amp;CONCATENATE(DEC2HEX(F125,2))&amp;IF(G125=0,"00",VLOOKUP(G125,ValueTable,2,FALSE))&amp;CONCATENATE(DEC2HEX(H125,2))&amp;IF(I125=0,"00",VLOOKUP(I125,ValueTable,2,FALSE))&amp;CONCATENATE(DEC2HEX(J125,2))&amp;IF(K125=0,"00",VLOOKUP(K125,ValueTable,2,FALSE))&amp;CONCATENATE(DEC2HEX(L125,2))&amp;IF(M125=0,"00",VLOOKUP(M125,ValueTable,2,FALSE))&amp;CONCATENATE(DEC2HEX(N125,2))&amp;IF(O125=0,"00",VLOOKUP(O125,ValueTable,2,FALSE))&amp;CONCATENATE(DEC2HEX(P125,2))&amp;IF(Q125=0,"00",VLOOKUP(Q125,ValueTable,2,FALSE))</f>
        <v>00000000000000000000000000000000</v>
      </c>
    </row>
    <row r="126" spans="1:20" x14ac:dyDescent="0.2">
      <c r="A126" s="5" t="s">
        <v>108</v>
      </c>
      <c r="B126" s="8">
        <v>0</v>
      </c>
      <c r="C126" s="9"/>
      <c r="D126" s="8">
        <v>0</v>
      </c>
      <c r="E126" s="9"/>
      <c r="F126" s="8">
        <v>0</v>
      </c>
      <c r="G126" s="9"/>
      <c r="H126" s="8">
        <v>0</v>
      </c>
      <c r="I126" s="9"/>
      <c r="J126" s="8">
        <v>0</v>
      </c>
      <c r="K126" s="9"/>
      <c r="L126" s="8">
        <v>0</v>
      </c>
      <c r="M126" s="9"/>
      <c r="N126" s="8">
        <v>0</v>
      </c>
      <c r="O126" s="9"/>
      <c r="P126" s="8">
        <v>0</v>
      </c>
      <c r="Q126" s="9"/>
      <c r="R126" s="7" t="str">
        <f>Text!A125</f>
        <v>Yagyu Darkness</v>
      </c>
      <c r="S126" s="10" t="s">
        <v>429</v>
      </c>
      <c r="T126" s="7" t="str">
        <f>CONCATENATE(DEC2HEX(B126,2))&amp;IF(C126=0,"00",VLOOKUP(C126,ValueTable,2,FALSE))&amp;CONCATENATE(DEC2HEX(D126,2))&amp;IF(E126=0,"00",VLOOKUP(E126,ValueTable,2,FALSE))&amp;CONCATENATE(DEC2HEX(F126,2))&amp;IF(G126=0,"00",VLOOKUP(G126,ValueTable,2,FALSE))&amp;CONCATENATE(DEC2HEX(H126,2))&amp;IF(I126=0,"00",VLOOKUP(I126,ValueTable,2,FALSE))&amp;CONCATENATE(DEC2HEX(J126,2))&amp;IF(K126=0,"00",VLOOKUP(K126,ValueTable,2,FALSE))&amp;CONCATENATE(DEC2HEX(L126,2))&amp;IF(M126=0,"00",VLOOKUP(M126,ValueTable,2,FALSE))&amp;CONCATENATE(DEC2HEX(N126,2))&amp;IF(O126=0,"00",VLOOKUP(O126,ValueTable,2,FALSE))&amp;CONCATENATE(DEC2HEX(P126,2))&amp;IF(Q126=0,"00",VLOOKUP(Q126,ValueTable,2,FALSE))</f>
        <v>00000000000000000000000000000000</v>
      </c>
    </row>
    <row r="127" spans="1:20" x14ac:dyDescent="0.2">
      <c r="A127" s="5" t="s">
        <v>109</v>
      </c>
      <c r="B127" s="8">
        <v>0</v>
      </c>
      <c r="C127" s="9"/>
      <c r="D127" s="8">
        <v>0</v>
      </c>
      <c r="E127" s="9"/>
      <c r="F127" s="8">
        <v>0</v>
      </c>
      <c r="G127" s="9"/>
      <c r="H127" s="8">
        <v>0</v>
      </c>
      <c r="I127" s="9"/>
      <c r="J127" s="8">
        <v>0</v>
      </c>
      <c r="K127" s="9"/>
      <c r="L127" s="8">
        <v>0</v>
      </c>
      <c r="M127" s="9"/>
      <c r="N127" s="8">
        <v>0</v>
      </c>
      <c r="O127" s="9"/>
      <c r="P127" s="8">
        <v>0</v>
      </c>
      <c r="Q127" s="9"/>
      <c r="R127" s="7" t="str">
        <f>Text!A126</f>
        <v>Fire Ball</v>
      </c>
      <c r="S127" s="10" t="s">
        <v>430</v>
      </c>
      <c r="T127" s="7" t="str">
        <f>CONCATENATE(DEC2HEX(B127,2))&amp;IF(C127=0,"00",VLOOKUP(C127,ValueTable,2,FALSE))&amp;CONCATENATE(DEC2HEX(D127,2))&amp;IF(E127=0,"00",VLOOKUP(E127,ValueTable,2,FALSE))&amp;CONCATENATE(DEC2HEX(F127,2))&amp;IF(G127=0,"00",VLOOKUP(G127,ValueTable,2,FALSE))&amp;CONCATENATE(DEC2HEX(H127,2))&amp;IF(I127=0,"00",VLOOKUP(I127,ValueTable,2,FALSE))&amp;CONCATENATE(DEC2HEX(J127,2))&amp;IF(K127=0,"00",VLOOKUP(K127,ValueTable,2,FALSE))&amp;CONCATENATE(DEC2HEX(L127,2))&amp;IF(M127=0,"00",VLOOKUP(M127,ValueTable,2,FALSE))&amp;CONCATENATE(DEC2HEX(N127,2))&amp;IF(O127=0,"00",VLOOKUP(O127,ValueTable,2,FALSE))&amp;CONCATENATE(DEC2HEX(P127,2))&amp;IF(Q127=0,"00",VLOOKUP(Q127,ValueTable,2,FALSE))</f>
        <v>00000000000000000000000000000000</v>
      </c>
    </row>
    <row r="128" spans="1:20" x14ac:dyDescent="0.2">
      <c r="A128" s="5" t="s">
        <v>110</v>
      </c>
      <c r="B128" s="8">
        <v>0</v>
      </c>
      <c r="C128" s="9"/>
      <c r="D128" s="8">
        <v>0</v>
      </c>
      <c r="E128" s="9"/>
      <c r="F128" s="8">
        <v>0</v>
      </c>
      <c r="G128" s="9"/>
      <c r="H128" s="8">
        <v>0</v>
      </c>
      <c r="I128" s="9"/>
      <c r="J128" s="8">
        <v>0</v>
      </c>
      <c r="K128" s="9"/>
      <c r="L128" s="8">
        <v>0</v>
      </c>
      <c r="M128" s="9"/>
      <c r="N128" s="8">
        <v>0</v>
      </c>
      <c r="O128" s="9"/>
      <c r="P128" s="8">
        <v>0</v>
      </c>
      <c r="Q128" s="9"/>
      <c r="R128" s="7" t="str">
        <f>Text!A127</f>
        <v>Water Ball</v>
      </c>
      <c r="S128" s="10" t="s">
        <v>431</v>
      </c>
      <c r="T128" s="7" t="str">
        <f>CONCATENATE(DEC2HEX(B128,2))&amp;IF(C128=0,"00",VLOOKUP(C128,ValueTable,2,FALSE))&amp;CONCATENATE(DEC2HEX(D128,2))&amp;IF(E128=0,"00",VLOOKUP(E128,ValueTable,2,FALSE))&amp;CONCATENATE(DEC2HEX(F128,2))&amp;IF(G128=0,"00",VLOOKUP(G128,ValueTable,2,FALSE))&amp;CONCATENATE(DEC2HEX(H128,2))&amp;IF(I128=0,"00",VLOOKUP(I128,ValueTable,2,FALSE))&amp;CONCATENATE(DEC2HEX(J128,2))&amp;IF(K128=0,"00",VLOOKUP(K128,ValueTable,2,FALSE))&amp;CONCATENATE(DEC2HEX(L128,2))&amp;IF(M128=0,"00",VLOOKUP(M128,ValueTable,2,FALSE))&amp;CONCATENATE(DEC2HEX(N128,2))&amp;IF(O128=0,"00",VLOOKUP(O128,ValueTable,2,FALSE))&amp;CONCATENATE(DEC2HEX(P128,2))&amp;IF(Q128=0,"00",VLOOKUP(Q128,ValueTable,2,FALSE))</f>
        <v>00000000000000000000000000000000</v>
      </c>
    </row>
    <row r="129" spans="1:20" x14ac:dyDescent="0.2">
      <c r="A129" s="5" t="s">
        <v>111</v>
      </c>
      <c r="B129" s="8">
        <v>0</v>
      </c>
      <c r="C129" s="9"/>
      <c r="D129" s="8">
        <v>0</v>
      </c>
      <c r="E129" s="9"/>
      <c r="F129" s="8">
        <v>0</v>
      </c>
      <c r="G129" s="9"/>
      <c r="H129" s="8">
        <v>0</v>
      </c>
      <c r="I129" s="9"/>
      <c r="J129" s="8">
        <v>0</v>
      </c>
      <c r="K129" s="9"/>
      <c r="L129" s="8">
        <v>0</v>
      </c>
      <c r="M129" s="9"/>
      <c r="N129" s="8">
        <v>0</v>
      </c>
      <c r="O129" s="9"/>
      <c r="P129" s="8">
        <v>0</v>
      </c>
      <c r="Q129" s="9"/>
      <c r="R129" s="7" t="str">
        <f>Text!A128</f>
        <v>Lightning Ball</v>
      </c>
      <c r="S129" s="10" t="s">
        <v>432</v>
      </c>
      <c r="T129" s="7" t="str">
        <f>CONCATENATE(DEC2HEX(B129,2))&amp;IF(C129=0,"00",VLOOKUP(C129,ValueTable,2,FALSE))&amp;CONCATENATE(DEC2HEX(D129,2))&amp;IF(E129=0,"00",VLOOKUP(E129,ValueTable,2,FALSE))&amp;CONCATENATE(DEC2HEX(F129,2))&amp;IF(G129=0,"00",VLOOKUP(G129,ValueTable,2,FALSE))&amp;CONCATENATE(DEC2HEX(H129,2))&amp;IF(I129=0,"00",VLOOKUP(I129,ValueTable,2,FALSE))&amp;CONCATENATE(DEC2HEX(J129,2))&amp;IF(K129=0,"00",VLOOKUP(K129,ValueTable,2,FALSE))&amp;CONCATENATE(DEC2HEX(L129,2))&amp;IF(M129=0,"00",VLOOKUP(M129,ValueTable,2,FALSE))&amp;CONCATENATE(DEC2HEX(N129,2))&amp;IF(O129=0,"00",VLOOKUP(O129,ValueTable,2,FALSE))&amp;CONCATENATE(DEC2HEX(P129,2))&amp;IF(Q129=0,"00",VLOOKUP(Q129,ValueTable,2,FALSE))</f>
        <v>00000000000000000000000000000000</v>
      </c>
    </row>
    <row r="130" spans="1:20" x14ac:dyDescent="0.2">
      <c r="A130" s="5" t="s">
        <v>112</v>
      </c>
      <c r="B130" s="8">
        <v>0</v>
      </c>
      <c r="C130" s="9"/>
      <c r="D130" s="8">
        <v>0</v>
      </c>
      <c r="E130" s="9"/>
      <c r="F130" s="8">
        <v>0</v>
      </c>
      <c r="G130" s="9"/>
      <c r="H130" s="8">
        <v>0</v>
      </c>
      <c r="I130" s="9"/>
      <c r="J130" s="8">
        <v>0</v>
      </c>
      <c r="K130" s="9"/>
      <c r="L130" s="8">
        <v>0</v>
      </c>
      <c r="M130" s="9"/>
      <c r="N130" s="8">
        <v>0</v>
      </c>
      <c r="O130" s="9"/>
      <c r="P130" s="8">
        <v>0</v>
      </c>
      <c r="Q130" s="9"/>
      <c r="R130" s="7" t="str">
        <f>Text!A129</f>
        <v>Escutcheon</v>
      </c>
      <c r="S130" s="10" t="s">
        <v>611</v>
      </c>
      <c r="T130" s="7" t="str">
        <f>CONCATENATE(DEC2HEX(B130,2))&amp;IF(C130=0,"00",VLOOKUP(C130,ValueTable,2,FALSE))&amp;CONCATENATE(DEC2HEX(D130,2))&amp;IF(E130=0,"00",VLOOKUP(E130,ValueTable,2,FALSE))&amp;CONCATENATE(DEC2HEX(F130,2))&amp;IF(G130=0,"00",VLOOKUP(G130,ValueTable,2,FALSE))&amp;CONCATENATE(DEC2HEX(H130,2))&amp;IF(I130=0,"00",VLOOKUP(I130,ValueTable,2,FALSE))&amp;CONCATENATE(DEC2HEX(J130,2))&amp;IF(K130=0,"00",VLOOKUP(K130,ValueTable,2,FALSE))&amp;CONCATENATE(DEC2HEX(L130,2))&amp;IF(M130=0,"00",VLOOKUP(M130,ValueTable,2,FALSE))&amp;CONCATENATE(DEC2HEX(N130,2))&amp;IF(O130=0,"00",VLOOKUP(O130,ValueTable,2,FALSE))&amp;CONCATENATE(DEC2HEX(P130,2))&amp;IF(Q130=0,"00",VLOOKUP(Q130,ValueTable,2,FALSE))</f>
        <v>00000000000000000000000000000000</v>
      </c>
    </row>
    <row r="131" spans="1:20" x14ac:dyDescent="0.2">
      <c r="A131" s="5" t="s">
        <v>113</v>
      </c>
      <c r="B131" s="8">
        <v>0</v>
      </c>
      <c r="C131" s="9"/>
      <c r="D131" s="8">
        <v>0</v>
      </c>
      <c r="E131" s="9"/>
      <c r="F131" s="8">
        <v>0</v>
      </c>
      <c r="G131" s="9"/>
      <c r="H131" s="8">
        <v>0</v>
      </c>
      <c r="I131" s="9"/>
      <c r="J131" s="8">
        <v>0</v>
      </c>
      <c r="K131" s="9"/>
      <c r="L131" s="8">
        <v>0</v>
      </c>
      <c r="M131" s="9"/>
      <c r="N131" s="8">
        <v>0</v>
      </c>
      <c r="O131" s="9"/>
      <c r="P131" s="8">
        <v>0</v>
      </c>
      <c r="Q131" s="9"/>
      <c r="R131" s="7" t="str">
        <f>Text!A130</f>
        <v>Buckler</v>
      </c>
      <c r="S131" s="10" t="s">
        <v>612</v>
      </c>
      <c r="T131" s="7" t="str">
        <f>CONCATENATE(DEC2HEX(B131,2))&amp;IF(C131=0,"00",VLOOKUP(C131,ValueTable,2,FALSE))&amp;CONCATENATE(DEC2HEX(D131,2))&amp;IF(E131=0,"00",VLOOKUP(E131,ValueTable,2,FALSE))&amp;CONCATENATE(DEC2HEX(F131,2))&amp;IF(G131=0,"00",VLOOKUP(G131,ValueTable,2,FALSE))&amp;CONCATENATE(DEC2HEX(H131,2))&amp;IF(I131=0,"00",VLOOKUP(I131,ValueTable,2,FALSE))&amp;CONCATENATE(DEC2HEX(J131,2))&amp;IF(K131=0,"00",VLOOKUP(K131,ValueTable,2,FALSE))&amp;CONCATENATE(DEC2HEX(L131,2))&amp;IF(M131=0,"00",VLOOKUP(M131,ValueTable,2,FALSE))&amp;CONCATENATE(DEC2HEX(N131,2))&amp;IF(O131=0,"00",VLOOKUP(O131,ValueTable,2,FALSE))&amp;CONCATENATE(DEC2HEX(P131,2))&amp;IF(Q131=0,"00",VLOOKUP(Q131,ValueTable,2,FALSE))</f>
        <v>00000000000000000000000000000000</v>
      </c>
    </row>
    <row r="132" spans="1:20" x14ac:dyDescent="0.2">
      <c r="A132" s="5" t="s">
        <v>114</v>
      </c>
      <c r="B132" s="8">
        <v>0</v>
      </c>
      <c r="C132" s="9"/>
      <c r="D132" s="8">
        <v>0</v>
      </c>
      <c r="E132" s="9"/>
      <c r="F132" s="8">
        <v>0</v>
      </c>
      <c r="G132" s="9"/>
      <c r="H132" s="8">
        <v>0</v>
      </c>
      <c r="I132" s="9"/>
      <c r="J132" s="8">
        <v>0</v>
      </c>
      <c r="K132" s="9"/>
      <c r="L132" s="8">
        <v>0</v>
      </c>
      <c r="M132" s="9"/>
      <c r="N132" s="8">
        <v>0</v>
      </c>
      <c r="O132" s="9"/>
      <c r="P132" s="8">
        <v>0</v>
      </c>
      <c r="Q132" s="9"/>
      <c r="R132" s="7" t="str">
        <f>Text!A131</f>
        <v>Bronze Shield</v>
      </c>
      <c r="S132" s="10" t="s">
        <v>613</v>
      </c>
      <c r="T132" s="7" t="str">
        <f>CONCATENATE(DEC2HEX(B132,2))&amp;IF(C132=0,"00",VLOOKUP(C132,ValueTable,2,FALSE))&amp;CONCATENATE(DEC2HEX(D132,2))&amp;IF(E132=0,"00",VLOOKUP(E132,ValueTable,2,FALSE))&amp;CONCATENATE(DEC2HEX(F132,2))&amp;IF(G132=0,"00",VLOOKUP(G132,ValueTable,2,FALSE))&amp;CONCATENATE(DEC2HEX(H132,2))&amp;IF(I132=0,"00",VLOOKUP(I132,ValueTable,2,FALSE))&amp;CONCATENATE(DEC2HEX(J132,2))&amp;IF(K132=0,"00",VLOOKUP(K132,ValueTable,2,FALSE))&amp;CONCATENATE(DEC2HEX(L132,2))&amp;IF(M132=0,"00",VLOOKUP(M132,ValueTable,2,FALSE))&amp;CONCATENATE(DEC2HEX(N132,2))&amp;IF(O132=0,"00",VLOOKUP(O132,ValueTable,2,FALSE))&amp;CONCATENATE(DEC2HEX(P132,2))&amp;IF(Q132=0,"00",VLOOKUP(Q132,ValueTable,2,FALSE))</f>
        <v>00000000000000000000000000000000</v>
      </c>
    </row>
    <row r="133" spans="1:20" x14ac:dyDescent="0.2">
      <c r="A133" s="5" t="s">
        <v>115</v>
      </c>
      <c r="B133" s="8">
        <v>0</v>
      </c>
      <c r="C133" s="9"/>
      <c r="D133" s="8">
        <v>0</v>
      </c>
      <c r="E133" s="9"/>
      <c r="F133" s="8">
        <v>0</v>
      </c>
      <c r="G133" s="9"/>
      <c r="H133" s="8">
        <v>0</v>
      </c>
      <c r="I133" s="9"/>
      <c r="J133" s="8">
        <v>0</v>
      </c>
      <c r="K133" s="9"/>
      <c r="L133" s="8">
        <v>0</v>
      </c>
      <c r="M133" s="9"/>
      <c r="N133" s="8">
        <v>0</v>
      </c>
      <c r="O133" s="9"/>
      <c r="P133" s="8">
        <v>0</v>
      </c>
      <c r="Q133" s="9"/>
      <c r="R133" s="7" t="str">
        <f>Text!A132</f>
        <v>Round Shield</v>
      </c>
      <c r="S133" s="10" t="s">
        <v>614</v>
      </c>
      <c r="T133" s="7" t="str">
        <f>CONCATENATE(DEC2HEX(B133,2))&amp;IF(C133=0,"00",VLOOKUP(C133,ValueTable,2,FALSE))&amp;CONCATENATE(DEC2HEX(D133,2))&amp;IF(E133=0,"00",VLOOKUP(E133,ValueTable,2,FALSE))&amp;CONCATENATE(DEC2HEX(F133,2))&amp;IF(G133=0,"00",VLOOKUP(G133,ValueTable,2,FALSE))&amp;CONCATENATE(DEC2HEX(H133,2))&amp;IF(I133=0,"00",VLOOKUP(I133,ValueTable,2,FALSE))&amp;CONCATENATE(DEC2HEX(J133,2))&amp;IF(K133=0,"00",VLOOKUP(K133,ValueTable,2,FALSE))&amp;CONCATENATE(DEC2HEX(L133,2))&amp;IF(M133=0,"00",VLOOKUP(M133,ValueTable,2,FALSE))&amp;CONCATENATE(DEC2HEX(N133,2))&amp;IF(O133=0,"00",VLOOKUP(O133,ValueTable,2,FALSE))&amp;CONCATENATE(DEC2HEX(P133,2))&amp;IF(Q133=0,"00",VLOOKUP(Q133,ValueTable,2,FALSE))</f>
        <v>00000000000000000000000000000000</v>
      </c>
    </row>
    <row r="134" spans="1:20" x14ac:dyDescent="0.2">
      <c r="A134" s="5" t="s">
        <v>116</v>
      </c>
      <c r="B134" s="8">
        <v>0</v>
      </c>
      <c r="C134" s="9"/>
      <c r="D134" s="8">
        <v>0</v>
      </c>
      <c r="E134" s="9"/>
      <c r="F134" s="8">
        <v>0</v>
      </c>
      <c r="G134" s="9"/>
      <c r="H134" s="8">
        <v>0</v>
      </c>
      <c r="I134" s="9"/>
      <c r="J134" s="8">
        <v>0</v>
      </c>
      <c r="K134" s="9"/>
      <c r="L134" s="8">
        <v>0</v>
      </c>
      <c r="M134" s="9"/>
      <c r="N134" s="8">
        <v>0</v>
      </c>
      <c r="O134" s="9"/>
      <c r="P134" s="8">
        <v>0</v>
      </c>
      <c r="Q134" s="9"/>
      <c r="R134" s="7" t="str">
        <f>Text!A133</f>
        <v>Mythril Shield</v>
      </c>
      <c r="S134" s="10" t="s">
        <v>615</v>
      </c>
      <c r="T134" s="7" t="str">
        <f>CONCATENATE(DEC2HEX(B134,2))&amp;IF(C134=0,"00",VLOOKUP(C134,ValueTable,2,FALSE))&amp;CONCATENATE(DEC2HEX(D134,2))&amp;IF(E134=0,"00",VLOOKUP(E134,ValueTable,2,FALSE))&amp;CONCATENATE(DEC2HEX(F134,2))&amp;IF(G134=0,"00",VLOOKUP(G134,ValueTable,2,FALSE))&amp;CONCATENATE(DEC2HEX(H134,2))&amp;IF(I134=0,"00",VLOOKUP(I134,ValueTable,2,FALSE))&amp;CONCATENATE(DEC2HEX(J134,2))&amp;IF(K134=0,"00",VLOOKUP(K134,ValueTable,2,FALSE))&amp;CONCATENATE(DEC2HEX(L134,2))&amp;IF(M134=0,"00",VLOOKUP(M134,ValueTable,2,FALSE))&amp;CONCATENATE(DEC2HEX(N134,2))&amp;IF(O134=0,"00",VLOOKUP(O134,ValueTable,2,FALSE))&amp;CONCATENATE(DEC2HEX(P134,2))&amp;IF(Q134=0,"00",VLOOKUP(Q134,ValueTable,2,FALSE))</f>
        <v>00000000000000000000000000000000</v>
      </c>
    </row>
    <row r="135" spans="1:20" x14ac:dyDescent="0.2">
      <c r="A135" s="5" t="s">
        <v>117</v>
      </c>
      <c r="B135" s="8">
        <v>0</v>
      </c>
      <c r="C135" s="9"/>
      <c r="D135" s="8">
        <v>0</v>
      </c>
      <c r="E135" s="9"/>
      <c r="F135" s="8">
        <v>0</v>
      </c>
      <c r="G135" s="9"/>
      <c r="H135" s="8">
        <v>0</v>
      </c>
      <c r="I135" s="9"/>
      <c r="J135" s="8">
        <v>0</v>
      </c>
      <c r="K135" s="9"/>
      <c r="L135" s="8">
        <v>0</v>
      </c>
      <c r="M135" s="9"/>
      <c r="N135" s="8">
        <v>0</v>
      </c>
      <c r="O135" s="9"/>
      <c r="P135" s="8">
        <v>0</v>
      </c>
      <c r="Q135" s="9"/>
      <c r="R135" s="7" t="str">
        <f>Text!A134</f>
        <v>Gold Shield</v>
      </c>
      <c r="S135" s="10" t="s">
        <v>616</v>
      </c>
      <c r="T135" s="7" t="str">
        <f>CONCATENATE(DEC2HEX(B135,2))&amp;IF(C135=0,"00",VLOOKUP(C135,ValueTable,2,FALSE))&amp;CONCATENATE(DEC2HEX(D135,2))&amp;IF(E135=0,"00",VLOOKUP(E135,ValueTable,2,FALSE))&amp;CONCATENATE(DEC2HEX(F135,2))&amp;IF(G135=0,"00",VLOOKUP(G135,ValueTable,2,FALSE))&amp;CONCATENATE(DEC2HEX(H135,2))&amp;IF(I135=0,"00",VLOOKUP(I135,ValueTable,2,FALSE))&amp;CONCATENATE(DEC2HEX(J135,2))&amp;IF(K135=0,"00",VLOOKUP(K135,ValueTable,2,FALSE))&amp;CONCATENATE(DEC2HEX(L135,2))&amp;IF(M135=0,"00",VLOOKUP(M135,ValueTable,2,FALSE))&amp;CONCATENATE(DEC2HEX(N135,2))&amp;IF(O135=0,"00",VLOOKUP(O135,ValueTable,2,FALSE))&amp;CONCATENATE(DEC2HEX(P135,2))&amp;IF(Q135=0,"00",VLOOKUP(Q135,ValueTable,2,FALSE))</f>
        <v>00000000000000000000000000000000</v>
      </c>
    </row>
    <row r="136" spans="1:20" x14ac:dyDescent="0.2">
      <c r="A136" s="5" t="s">
        <v>118</v>
      </c>
      <c r="B136" s="8">
        <v>0</v>
      </c>
      <c r="C136" s="9"/>
      <c r="D136" s="8">
        <v>0</v>
      </c>
      <c r="E136" s="9"/>
      <c r="F136" s="8">
        <v>0</v>
      </c>
      <c r="G136" s="9"/>
      <c r="H136" s="8">
        <v>0</v>
      </c>
      <c r="I136" s="9"/>
      <c r="J136" s="8">
        <v>0</v>
      </c>
      <c r="K136" s="9"/>
      <c r="L136" s="8">
        <v>0</v>
      </c>
      <c r="M136" s="9"/>
      <c r="N136" s="8">
        <v>0</v>
      </c>
      <c r="O136" s="9"/>
      <c r="P136" s="8">
        <v>0</v>
      </c>
      <c r="Q136" s="9"/>
      <c r="R136" s="7" t="str">
        <f>Text!A135</f>
        <v>Ice Shield</v>
      </c>
      <c r="S136" s="10" t="s">
        <v>617</v>
      </c>
      <c r="T136" s="7" t="str">
        <f>CONCATENATE(DEC2HEX(B136,2))&amp;IF(C136=0,"00",VLOOKUP(C136,ValueTable,2,FALSE))&amp;CONCATENATE(DEC2HEX(D136,2))&amp;IF(E136=0,"00",VLOOKUP(E136,ValueTable,2,FALSE))&amp;CONCATENATE(DEC2HEX(F136,2))&amp;IF(G136=0,"00",VLOOKUP(G136,ValueTable,2,FALSE))&amp;CONCATENATE(DEC2HEX(H136,2))&amp;IF(I136=0,"00",VLOOKUP(I136,ValueTable,2,FALSE))&amp;CONCATENATE(DEC2HEX(J136,2))&amp;IF(K136=0,"00",VLOOKUP(K136,ValueTable,2,FALSE))&amp;CONCATENATE(DEC2HEX(L136,2))&amp;IF(M136=0,"00",VLOOKUP(M136,ValueTable,2,FALSE))&amp;CONCATENATE(DEC2HEX(N136,2))&amp;IF(O136=0,"00",VLOOKUP(O136,ValueTable,2,FALSE))&amp;CONCATENATE(DEC2HEX(P136,2))&amp;IF(Q136=0,"00",VLOOKUP(Q136,ValueTable,2,FALSE))</f>
        <v>00000000000000000000000000000000</v>
      </c>
    </row>
    <row r="137" spans="1:20" x14ac:dyDescent="0.2">
      <c r="A137" s="5" t="s">
        <v>119</v>
      </c>
      <c r="B137" s="8">
        <v>0</v>
      </c>
      <c r="C137" s="9"/>
      <c r="D137" s="8">
        <v>0</v>
      </c>
      <c r="E137" s="9"/>
      <c r="F137" s="8">
        <v>0</v>
      </c>
      <c r="G137" s="9"/>
      <c r="H137" s="8">
        <v>0</v>
      </c>
      <c r="I137" s="9"/>
      <c r="J137" s="8">
        <v>0</v>
      </c>
      <c r="K137" s="9"/>
      <c r="L137" s="8">
        <v>0</v>
      </c>
      <c r="M137" s="9"/>
      <c r="N137" s="8">
        <v>0</v>
      </c>
      <c r="O137" s="9"/>
      <c r="P137" s="8">
        <v>0</v>
      </c>
      <c r="Q137" s="9"/>
      <c r="R137" s="7" t="str">
        <f>Text!A136</f>
        <v>Flame Shield</v>
      </c>
      <c r="S137" s="10" t="s">
        <v>618</v>
      </c>
      <c r="T137" s="7" t="str">
        <f>CONCATENATE(DEC2HEX(B137,2))&amp;IF(C137=0,"00",VLOOKUP(C137,ValueTable,2,FALSE))&amp;CONCATENATE(DEC2HEX(D137,2))&amp;IF(E137=0,"00",VLOOKUP(E137,ValueTable,2,FALSE))&amp;CONCATENATE(DEC2HEX(F137,2))&amp;IF(G137=0,"00",VLOOKUP(G137,ValueTable,2,FALSE))&amp;CONCATENATE(DEC2HEX(H137,2))&amp;IF(I137=0,"00",VLOOKUP(I137,ValueTable,2,FALSE))&amp;CONCATENATE(DEC2HEX(J137,2))&amp;IF(K137=0,"00",VLOOKUP(K137,ValueTable,2,FALSE))&amp;CONCATENATE(DEC2HEX(L137,2))&amp;IF(M137=0,"00",VLOOKUP(M137,ValueTable,2,FALSE))&amp;CONCATENATE(DEC2HEX(N137,2))&amp;IF(O137=0,"00",VLOOKUP(O137,ValueTable,2,FALSE))&amp;CONCATENATE(DEC2HEX(P137,2))&amp;IF(Q137=0,"00",VLOOKUP(Q137,ValueTable,2,FALSE))</f>
        <v>00000000000000000000000000000000</v>
      </c>
    </row>
    <row r="138" spans="1:20" x14ac:dyDescent="0.2">
      <c r="A138" s="5" t="s">
        <v>120</v>
      </c>
      <c r="B138" s="8">
        <v>0</v>
      </c>
      <c r="C138" s="9"/>
      <c r="D138" s="8">
        <v>0</v>
      </c>
      <c r="E138" s="9"/>
      <c r="F138" s="8">
        <v>0</v>
      </c>
      <c r="G138" s="9"/>
      <c r="H138" s="8">
        <v>0</v>
      </c>
      <c r="I138" s="9"/>
      <c r="J138" s="8">
        <v>0</v>
      </c>
      <c r="K138" s="9"/>
      <c r="L138" s="8">
        <v>0</v>
      </c>
      <c r="M138" s="9"/>
      <c r="N138" s="8">
        <v>0</v>
      </c>
      <c r="O138" s="9"/>
      <c r="P138" s="8">
        <v>0</v>
      </c>
      <c r="Q138" s="9"/>
      <c r="R138" s="7" t="str">
        <f>Text!A137</f>
        <v>Aegis Shield</v>
      </c>
      <c r="S138" s="10" t="s">
        <v>619</v>
      </c>
      <c r="T138" s="7" t="str">
        <f>CONCATENATE(DEC2HEX(B138,2))&amp;IF(C138=0,"00",VLOOKUP(C138,ValueTable,2,FALSE))&amp;CONCATENATE(DEC2HEX(D138,2))&amp;IF(E138=0,"00",VLOOKUP(E138,ValueTable,2,FALSE))&amp;CONCATENATE(DEC2HEX(F138,2))&amp;IF(G138=0,"00",VLOOKUP(G138,ValueTable,2,FALSE))&amp;CONCATENATE(DEC2HEX(H138,2))&amp;IF(I138=0,"00",VLOOKUP(I138,ValueTable,2,FALSE))&amp;CONCATENATE(DEC2HEX(J138,2))&amp;IF(K138=0,"00",VLOOKUP(K138,ValueTable,2,FALSE))&amp;CONCATENATE(DEC2HEX(L138,2))&amp;IF(M138=0,"00",VLOOKUP(M138,ValueTable,2,FALSE))&amp;CONCATENATE(DEC2HEX(N138,2))&amp;IF(O138=0,"00",VLOOKUP(O138,ValueTable,2,FALSE))&amp;CONCATENATE(DEC2HEX(P138,2))&amp;IF(Q138=0,"00",VLOOKUP(Q138,ValueTable,2,FALSE))</f>
        <v>00000000000000000000000000000000</v>
      </c>
    </row>
    <row r="139" spans="1:20" x14ac:dyDescent="0.2">
      <c r="A139" s="5" t="s">
        <v>121</v>
      </c>
      <c r="B139" s="8">
        <v>0</v>
      </c>
      <c r="C139" s="9"/>
      <c r="D139" s="8">
        <v>0</v>
      </c>
      <c r="E139" s="9"/>
      <c r="F139" s="8">
        <v>0</v>
      </c>
      <c r="G139" s="9"/>
      <c r="H139" s="8">
        <v>0</v>
      </c>
      <c r="I139" s="9"/>
      <c r="J139" s="8">
        <v>0</v>
      </c>
      <c r="K139" s="9"/>
      <c r="L139" s="8">
        <v>0</v>
      </c>
      <c r="M139" s="9"/>
      <c r="N139" s="8">
        <v>0</v>
      </c>
      <c r="O139" s="9"/>
      <c r="P139" s="8">
        <v>0</v>
      </c>
      <c r="Q139" s="9"/>
      <c r="R139" s="7" t="str">
        <f>Text!A138</f>
        <v>Diamond Shield</v>
      </c>
      <c r="S139" s="10" t="s">
        <v>620</v>
      </c>
      <c r="T139" s="7" t="str">
        <f>CONCATENATE(DEC2HEX(B139,2))&amp;IF(C139=0,"00",VLOOKUP(C139,ValueTable,2,FALSE))&amp;CONCATENATE(DEC2HEX(D139,2))&amp;IF(E139=0,"00",VLOOKUP(E139,ValueTable,2,FALSE))&amp;CONCATENATE(DEC2HEX(F139,2))&amp;IF(G139=0,"00",VLOOKUP(G139,ValueTable,2,FALSE))&amp;CONCATENATE(DEC2HEX(H139,2))&amp;IF(I139=0,"00",VLOOKUP(I139,ValueTable,2,FALSE))&amp;CONCATENATE(DEC2HEX(J139,2))&amp;IF(K139=0,"00",VLOOKUP(K139,ValueTable,2,FALSE))&amp;CONCATENATE(DEC2HEX(L139,2))&amp;IF(M139=0,"00",VLOOKUP(M139,ValueTable,2,FALSE))&amp;CONCATENATE(DEC2HEX(N139,2))&amp;IF(O139=0,"00",VLOOKUP(O139,ValueTable,2,FALSE))&amp;CONCATENATE(DEC2HEX(P139,2))&amp;IF(Q139=0,"00",VLOOKUP(Q139,ValueTable,2,FALSE))</f>
        <v>00000000000000000000000000000000</v>
      </c>
    </row>
    <row r="140" spans="1:20" x14ac:dyDescent="0.2">
      <c r="A140" s="5" t="s">
        <v>122</v>
      </c>
      <c r="B140" s="8">
        <v>0</v>
      </c>
      <c r="C140" s="9"/>
      <c r="D140" s="8">
        <v>0</v>
      </c>
      <c r="E140" s="9"/>
      <c r="F140" s="8">
        <v>0</v>
      </c>
      <c r="G140" s="9"/>
      <c r="H140" s="8">
        <v>0</v>
      </c>
      <c r="I140" s="9"/>
      <c r="J140" s="8">
        <v>0</v>
      </c>
      <c r="K140" s="9"/>
      <c r="L140" s="8">
        <v>0</v>
      </c>
      <c r="M140" s="9"/>
      <c r="N140" s="8">
        <v>0</v>
      </c>
      <c r="O140" s="9"/>
      <c r="P140" s="8">
        <v>0</v>
      </c>
      <c r="Q140" s="9"/>
      <c r="R140" s="7" t="str">
        <f>Text!A139</f>
        <v xml:space="preserve">Platina Shield </v>
      </c>
      <c r="S140" s="10" t="s">
        <v>433</v>
      </c>
      <c r="T140" s="7" t="str">
        <f>CONCATENATE(DEC2HEX(B140,2))&amp;IF(C140=0,"00",VLOOKUP(C140,ValueTable,2,FALSE))&amp;CONCATENATE(DEC2HEX(D140,2))&amp;IF(E140=0,"00",VLOOKUP(E140,ValueTable,2,FALSE))&amp;CONCATENATE(DEC2HEX(F140,2))&amp;IF(G140=0,"00",VLOOKUP(G140,ValueTable,2,FALSE))&amp;CONCATENATE(DEC2HEX(H140,2))&amp;IF(I140=0,"00",VLOOKUP(I140,ValueTable,2,FALSE))&amp;CONCATENATE(DEC2HEX(J140,2))&amp;IF(K140=0,"00",VLOOKUP(K140,ValueTable,2,FALSE))&amp;CONCATENATE(DEC2HEX(L140,2))&amp;IF(M140=0,"00",VLOOKUP(M140,ValueTable,2,FALSE))&amp;CONCATENATE(DEC2HEX(N140,2))&amp;IF(O140=0,"00",VLOOKUP(O140,ValueTable,2,FALSE))&amp;CONCATENATE(DEC2HEX(P140,2))&amp;IF(Q140=0,"00",VLOOKUP(Q140,ValueTable,2,FALSE))</f>
        <v>00000000000000000000000000000000</v>
      </c>
    </row>
    <row r="141" spans="1:20" x14ac:dyDescent="0.2">
      <c r="A141" s="5" t="s">
        <v>123</v>
      </c>
      <c r="B141" s="8">
        <v>0</v>
      </c>
      <c r="C141" s="9"/>
      <c r="D141" s="8">
        <v>0</v>
      </c>
      <c r="E141" s="9"/>
      <c r="F141" s="8">
        <v>0</v>
      </c>
      <c r="G141" s="9"/>
      <c r="H141" s="8">
        <v>0</v>
      </c>
      <c r="I141" s="9"/>
      <c r="J141" s="8">
        <v>0</v>
      </c>
      <c r="K141" s="9"/>
      <c r="L141" s="8">
        <v>0</v>
      </c>
      <c r="M141" s="9"/>
      <c r="N141" s="8">
        <v>0</v>
      </c>
      <c r="O141" s="9"/>
      <c r="P141" s="8">
        <v>0</v>
      </c>
      <c r="Q141" s="9"/>
      <c r="R141" s="7" t="str">
        <f>Text!A140</f>
        <v>Crystal Shield</v>
      </c>
      <c r="S141" s="10" t="s">
        <v>434</v>
      </c>
      <c r="T141" s="7" t="str">
        <f>CONCATENATE(DEC2HEX(B141,2))&amp;IF(C141=0,"00",VLOOKUP(C141,ValueTable,2,FALSE))&amp;CONCATENATE(DEC2HEX(D141,2))&amp;IF(E141=0,"00",VLOOKUP(E141,ValueTable,2,FALSE))&amp;CONCATENATE(DEC2HEX(F141,2))&amp;IF(G141=0,"00",VLOOKUP(G141,ValueTable,2,FALSE))&amp;CONCATENATE(DEC2HEX(H141,2))&amp;IF(I141=0,"00",VLOOKUP(I141,ValueTable,2,FALSE))&amp;CONCATENATE(DEC2HEX(J141,2))&amp;IF(K141=0,"00",VLOOKUP(K141,ValueTable,2,FALSE))&amp;CONCATENATE(DEC2HEX(L141,2))&amp;IF(M141=0,"00",VLOOKUP(M141,ValueTable,2,FALSE))&amp;CONCATENATE(DEC2HEX(N141,2))&amp;IF(O141=0,"00",VLOOKUP(O141,ValueTable,2,FALSE))&amp;CONCATENATE(DEC2HEX(P141,2))&amp;IF(Q141=0,"00",VLOOKUP(Q141,ValueTable,2,FALSE))</f>
        <v>00000000000000000000000000000000</v>
      </c>
    </row>
    <row r="142" spans="1:20" x14ac:dyDescent="0.2">
      <c r="A142" s="5" t="s">
        <v>124</v>
      </c>
      <c r="B142" s="8">
        <v>0</v>
      </c>
      <c r="C142" s="9"/>
      <c r="D142" s="8">
        <v>0</v>
      </c>
      <c r="E142" s="9"/>
      <c r="F142" s="8">
        <v>0</v>
      </c>
      <c r="G142" s="9"/>
      <c r="H142" s="8">
        <v>0</v>
      </c>
      <c r="I142" s="9"/>
      <c r="J142" s="8">
        <v>0</v>
      </c>
      <c r="K142" s="9"/>
      <c r="L142" s="8">
        <v>0</v>
      </c>
      <c r="M142" s="9"/>
      <c r="N142" s="8">
        <v>0</v>
      </c>
      <c r="O142" s="9"/>
      <c r="P142" s="8">
        <v>0</v>
      </c>
      <c r="Q142" s="9"/>
      <c r="R142" s="7" t="str">
        <f>Text!A141</f>
        <v>Genji Shield</v>
      </c>
      <c r="S142" s="10" t="s">
        <v>435</v>
      </c>
      <c r="T142" s="7" t="str">
        <f>CONCATENATE(DEC2HEX(B142,2))&amp;IF(C142=0,"00",VLOOKUP(C142,ValueTable,2,FALSE))&amp;CONCATENATE(DEC2HEX(D142,2))&amp;IF(E142=0,"00",VLOOKUP(E142,ValueTable,2,FALSE))&amp;CONCATENATE(DEC2HEX(F142,2))&amp;IF(G142=0,"00",VLOOKUP(G142,ValueTable,2,FALSE))&amp;CONCATENATE(DEC2HEX(H142,2))&amp;IF(I142=0,"00",VLOOKUP(I142,ValueTable,2,FALSE))&amp;CONCATENATE(DEC2HEX(J142,2))&amp;IF(K142=0,"00",VLOOKUP(K142,ValueTable,2,FALSE))&amp;CONCATENATE(DEC2HEX(L142,2))&amp;IF(M142=0,"00",VLOOKUP(M142,ValueTable,2,FALSE))&amp;CONCATENATE(DEC2HEX(N142,2))&amp;IF(O142=0,"00",VLOOKUP(O142,ValueTable,2,FALSE))&amp;CONCATENATE(DEC2HEX(P142,2))&amp;IF(Q142=0,"00",VLOOKUP(Q142,ValueTable,2,FALSE))</f>
        <v>00000000000000000000000000000000</v>
      </c>
    </row>
    <row r="143" spans="1:20" x14ac:dyDescent="0.2">
      <c r="A143" s="5" t="s">
        <v>125</v>
      </c>
      <c r="B143" s="8">
        <v>0</v>
      </c>
      <c r="C143" s="9"/>
      <c r="D143" s="8">
        <v>0</v>
      </c>
      <c r="E143" s="9"/>
      <c r="F143" s="8">
        <v>0</v>
      </c>
      <c r="G143" s="9"/>
      <c r="H143" s="8">
        <v>0</v>
      </c>
      <c r="I143" s="9"/>
      <c r="J143" s="8">
        <v>0</v>
      </c>
      <c r="K143" s="9"/>
      <c r="L143" s="8">
        <v>0</v>
      </c>
      <c r="M143" s="9"/>
      <c r="N143" s="8">
        <v>0</v>
      </c>
      <c r="O143" s="9"/>
      <c r="P143" s="8">
        <v>0</v>
      </c>
      <c r="Q143" s="9"/>
      <c r="R143" s="7" t="str">
        <f>Text!A142</f>
        <v>Kaiser Plate</v>
      </c>
      <c r="S143" s="10" t="s">
        <v>436</v>
      </c>
      <c r="T143" s="7" t="str">
        <f>CONCATENATE(DEC2HEX(B143,2))&amp;IF(C143=0,"00",VLOOKUP(C143,ValueTable,2,FALSE))&amp;CONCATENATE(DEC2HEX(D143,2))&amp;IF(E143=0,"00",VLOOKUP(E143,ValueTable,2,FALSE))&amp;CONCATENATE(DEC2HEX(F143,2))&amp;IF(G143=0,"00",VLOOKUP(G143,ValueTable,2,FALSE))&amp;CONCATENATE(DEC2HEX(H143,2))&amp;IF(I143=0,"00",VLOOKUP(I143,ValueTable,2,FALSE))&amp;CONCATENATE(DEC2HEX(J143,2))&amp;IF(K143=0,"00",VLOOKUP(K143,ValueTable,2,FALSE))&amp;CONCATENATE(DEC2HEX(L143,2))&amp;IF(M143=0,"00",VLOOKUP(M143,ValueTable,2,FALSE))&amp;CONCATENATE(DEC2HEX(N143,2))&amp;IF(O143=0,"00",VLOOKUP(O143,ValueTable,2,FALSE))&amp;CONCATENATE(DEC2HEX(P143,2))&amp;IF(Q143=0,"00",VLOOKUP(Q143,ValueTable,2,FALSE))</f>
        <v>00000000000000000000000000000000</v>
      </c>
    </row>
    <row r="144" spans="1:20" x14ac:dyDescent="0.2">
      <c r="A144" s="5" t="s">
        <v>126</v>
      </c>
      <c r="B144" s="8">
        <v>0</v>
      </c>
      <c r="C144" s="9"/>
      <c r="D144" s="8">
        <v>0</v>
      </c>
      <c r="E144" s="9"/>
      <c r="F144" s="8">
        <v>0</v>
      </c>
      <c r="G144" s="9"/>
      <c r="H144" s="8">
        <v>0</v>
      </c>
      <c r="I144" s="9"/>
      <c r="J144" s="8">
        <v>0</v>
      </c>
      <c r="K144" s="9"/>
      <c r="L144" s="8">
        <v>0</v>
      </c>
      <c r="M144" s="9"/>
      <c r="N144" s="8">
        <v>0</v>
      </c>
      <c r="O144" s="9"/>
      <c r="P144" s="8">
        <v>0</v>
      </c>
      <c r="Q144" s="9"/>
      <c r="R144" s="7" t="str">
        <f>Text!A143</f>
        <v>Venetian Shield</v>
      </c>
      <c r="S144" s="10" t="s">
        <v>437</v>
      </c>
      <c r="T144" s="7" t="str">
        <f>CONCATENATE(DEC2HEX(B144,2))&amp;IF(C144=0,"00",VLOOKUP(C144,ValueTable,2,FALSE))&amp;CONCATENATE(DEC2HEX(D144,2))&amp;IF(E144=0,"00",VLOOKUP(E144,ValueTable,2,FALSE))&amp;CONCATENATE(DEC2HEX(F144,2))&amp;IF(G144=0,"00",VLOOKUP(G144,ValueTable,2,FALSE))&amp;CONCATENATE(DEC2HEX(H144,2))&amp;IF(I144=0,"00",VLOOKUP(I144,ValueTable,2,FALSE))&amp;CONCATENATE(DEC2HEX(J144,2))&amp;IF(K144=0,"00",VLOOKUP(K144,ValueTable,2,FALSE))&amp;CONCATENATE(DEC2HEX(L144,2))&amp;IF(M144=0,"00",VLOOKUP(M144,ValueTable,2,FALSE))&amp;CONCATENATE(DEC2HEX(N144,2))&amp;IF(O144=0,"00",VLOOKUP(O144,ValueTable,2,FALSE))&amp;CONCATENATE(DEC2HEX(P144,2))&amp;IF(Q144=0,"00",VLOOKUP(Q144,ValueTable,2,FALSE))</f>
        <v>00000000000000000000000000000000</v>
      </c>
    </row>
    <row r="145" spans="1:20" x14ac:dyDescent="0.2">
      <c r="A145" s="5" t="s">
        <v>126</v>
      </c>
      <c r="B145" s="8">
        <v>0</v>
      </c>
      <c r="C145" s="9"/>
      <c r="D145" s="8">
        <v>0</v>
      </c>
      <c r="E145" s="9"/>
      <c r="F145" s="8">
        <v>0</v>
      </c>
      <c r="G145" s="9"/>
      <c r="H145" s="8">
        <v>0</v>
      </c>
      <c r="I145" s="9"/>
      <c r="J145" s="8">
        <v>0</v>
      </c>
      <c r="K145" s="9"/>
      <c r="L145" s="8">
        <v>0</v>
      </c>
      <c r="M145" s="9"/>
      <c r="N145" s="8">
        <v>0</v>
      </c>
      <c r="O145" s="9"/>
      <c r="P145" s="8">
        <v>0</v>
      </c>
      <c r="Q145" s="9"/>
      <c r="R145" s="7" t="str">
        <f>Text!A144</f>
        <v>Escutcheon</v>
      </c>
      <c r="S145" s="10" t="s">
        <v>438</v>
      </c>
      <c r="T145" s="7" t="str">
        <f>CONCATENATE(DEC2HEX(B145,2))&amp;IF(C145=0,"00",VLOOKUP(C145,ValueTable,2,FALSE))&amp;CONCATENATE(DEC2HEX(D145,2))&amp;IF(E145=0,"00",VLOOKUP(E145,ValueTable,2,FALSE))&amp;CONCATENATE(DEC2HEX(F145,2))&amp;IF(G145=0,"00",VLOOKUP(G145,ValueTable,2,FALSE))&amp;CONCATENATE(DEC2HEX(H145,2))&amp;IF(I145=0,"00",VLOOKUP(I145,ValueTable,2,FALSE))&amp;CONCATENATE(DEC2HEX(J145,2))&amp;IF(K145=0,"00",VLOOKUP(K145,ValueTable,2,FALSE))&amp;CONCATENATE(DEC2HEX(L145,2))&amp;IF(M145=0,"00",VLOOKUP(M145,ValueTable,2,FALSE))&amp;CONCATENATE(DEC2HEX(N145,2))&amp;IF(O145=0,"00",VLOOKUP(O145,ValueTable,2,FALSE))&amp;CONCATENATE(DEC2HEX(P145,2))&amp;IF(Q145=0,"00",VLOOKUP(Q145,ValueTable,2,FALSE))</f>
        <v>00000000000000000000000000000000</v>
      </c>
    </row>
    <row r="146" spans="1:20" x14ac:dyDescent="0.2">
      <c r="A146" s="5" t="s">
        <v>127</v>
      </c>
      <c r="B146" s="8">
        <v>0</v>
      </c>
      <c r="C146" s="9"/>
      <c r="D146" s="8">
        <v>0</v>
      </c>
      <c r="E146" s="9"/>
      <c r="F146" s="8">
        <v>0</v>
      </c>
      <c r="G146" s="9"/>
      <c r="H146" s="8">
        <v>0</v>
      </c>
      <c r="I146" s="9"/>
      <c r="J146" s="8">
        <v>0</v>
      </c>
      <c r="K146" s="9"/>
      <c r="L146" s="8">
        <v>0</v>
      </c>
      <c r="M146" s="9"/>
      <c r="N146" s="8">
        <v>0</v>
      </c>
      <c r="O146" s="9"/>
      <c r="P146" s="8">
        <v>0</v>
      </c>
      <c r="Q146" s="9"/>
      <c r="R146" s="7" t="str">
        <f>Text!A145</f>
        <v xml:space="preserve">Leather Helmet </v>
      </c>
      <c r="S146" s="10" t="s">
        <v>621</v>
      </c>
      <c r="T146" s="7" t="str">
        <f>CONCATENATE(DEC2HEX(B146,2))&amp;IF(C146=0,"00",VLOOKUP(C146,ValueTable,2,FALSE))&amp;CONCATENATE(DEC2HEX(D146,2))&amp;IF(E146=0,"00",VLOOKUP(E146,ValueTable,2,FALSE))&amp;CONCATENATE(DEC2HEX(F146,2))&amp;IF(G146=0,"00",VLOOKUP(G146,ValueTable,2,FALSE))&amp;CONCATENATE(DEC2HEX(H146,2))&amp;IF(I146=0,"00",VLOOKUP(I146,ValueTable,2,FALSE))&amp;CONCATENATE(DEC2HEX(J146,2))&amp;IF(K146=0,"00",VLOOKUP(K146,ValueTable,2,FALSE))&amp;CONCATENATE(DEC2HEX(L146,2))&amp;IF(M146=0,"00",VLOOKUP(M146,ValueTable,2,FALSE))&amp;CONCATENATE(DEC2HEX(N146,2))&amp;IF(O146=0,"00",VLOOKUP(O146,ValueTable,2,FALSE))&amp;CONCATENATE(DEC2HEX(P146,2))&amp;IF(Q146=0,"00",VLOOKUP(Q146,ValueTable,2,FALSE))</f>
        <v>00000000000000000000000000000000</v>
      </c>
    </row>
    <row r="147" spans="1:20" x14ac:dyDescent="0.2">
      <c r="A147" s="5" t="s">
        <v>128</v>
      </c>
      <c r="B147" s="8">
        <v>0</v>
      </c>
      <c r="C147" s="9"/>
      <c r="D147" s="8">
        <v>0</v>
      </c>
      <c r="E147" s="9"/>
      <c r="F147" s="8">
        <v>0</v>
      </c>
      <c r="G147" s="9"/>
      <c r="H147" s="8">
        <v>0</v>
      </c>
      <c r="I147" s="9"/>
      <c r="J147" s="8">
        <v>0</v>
      </c>
      <c r="K147" s="9"/>
      <c r="L147" s="8">
        <v>0</v>
      </c>
      <c r="M147" s="9"/>
      <c r="N147" s="8">
        <v>0</v>
      </c>
      <c r="O147" s="9"/>
      <c r="P147" s="8">
        <v>0</v>
      </c>
      <c r="Q147" s="9"/>
      <c r="R147" s="7" t="str">
        <f>Text!A146</f>
        <v>Bronze Helmet</v>
      </c>
      <c r="S147" s="10" t="s">
        <v>622</v>
      </c>
      <c r="T147" s="7" t="str">
        <f>CONCATENATE(DEC2HEX(B147,2))&amp;IF(C147=0,"00",VLOOKUP(C147,ValueTable,2,FALSE))&amp;CONCATENATE(DEC2HEX(D147,2))&amp;IF(E147=0,"00",VLOOKUP(E147,ValueTable,2,FALSE))&amp;CONCATENATE(DEC2HEX(F147,2))&amp;IF(G147=0,"00",VLOOKUP(G147,ValueTable,2,FALSE))&amp;CONCATENATE(DEC2HEX(H147,2))&amp;IF(I147=0,"00",VLOOKUP(I147,ValueTable,2,FALSE))&amp;CONCATENATE(DEC2HEX(J147,2))&amp;IF(K147=0,"00",VLOOKUP(K147,ValueTable,2,FALSE))&amp;CONCATENATE(DEC2HEX(L147,2))&amp;IF(M147=0,"00",VLOOKUP(M147,ValueTable,2,FALSE))&amp;CONCATENATE(DEC2HEX(N147,2))&amp;IF(O147=0,"00",VLOOKUP(O147,ValueTable,2,FALSE))&amp;CONCATENATE(DEC2HEX(P147,2))&amp;IF(Q147=0,"00",VLOOKUP(Q147,ValueTable,2,FALSE))</f>
        <v>00000000000000000000000000000000</v>
      </c>
    </row>
    <row r="148" spans="1:20" x14ac:dyDescent="0.2">
      <c r="A148" s="5" t="s">
        <v>126</v>
      </c>
      <c r="B148" s="8">
        <v>0</v>
      </c>
      <c r="C148" s="9"/>
      <c r="D148" s="8">
        <v>0</v>
      </c>
      <c r="E148" s="9"/>
      <c r="F148" s="8">
        <v>0</v>
      </c>
      <c r="G148" s="9"/>
      <c r="H148" s="8">
        <v>0</v>
      </c>
      <c r="I148" s="9"/>
      <c r="J148" s="8">
        <v>0</v>
      </c>
      <c r="K148" s="9"/>
      <c r="L148" s="8">
        <v>0</v>
      </c>
      <c r="M148" s="9"/>
      <c r="N148" s="8">
        <v>0</v>
      </c>
      <c r="O148" s="9"/>
      <c r="P148" s="8">
        <v>0</v>
      </c>
      <c r="Q148" s="9"/>
      <c r="R148" s="7" t="str">
        <f>Text!A147</f>
        <v>Iron Helmet</v>
      </c>
      <c r="S148" s="10" t="s">
        <v>623</v>
      </c>
      <c r="T148" s="7" t="str">
        <f>CONCATENATE(DEC2HEX(B148,2))&amp;IF(C148=0,"00",VLOOKUP(C148,ValueTable,2,FALSE))&amp;CONCATENATE(DEC2HEX(D148,2))&amp;IF(E148=0,"00",VLOOKUP(E148,ValueTable,2,FALSE))&amp;CONCATENATE(DEC2HEX(F148,2))&amp;IF(G148=0,"00",VLOOKUP(G148,ValueTable,2,FALSE))&amp;CONCATENATE(DEC2HEX(H148,2))&amp;IF(I148=0,"00",VLOOKUP(I148,ValueTable,2,FALSE))&amp;CONCATENATE(DEC2HEX(J148,2))&amp;IF(K148=0,"00",VLOOKUP(K148,ValueTable,2,FALSE))&amp;CONCATENATE(DEC2HEX(L148,2))&amp;IF(M148=0,"00",VLOOKUP(M148,ValueTable,2,FALSE))&amp;CONCATENATE(DEC2HEX(N148,2))&amp;IF(O148=0,"00",VLOOKUP(O148,ValueTable,2,FALSE))&amp;CONCATENATE(DEC2HEX(P148,2))&amp;IF(Q148=0,"00",VLOOKUP(Q148,ValueTable,2,FALSE))</f>
        <v>00000000000000000000000000000000</v>
      </c>
    </row>
    <row r="149" spans="1:20" x14ac:dyDescent="0.2">
      <c r="A149" s="5" t="s">
        <v>126</v>
      </c>
      <c r="B149" s="8">
        <v>0</v>
      </c>
      <c r="C149" s="9"/>
      <c r="D149" s="8">
        <v>0</v>
      </c>
      <c r="E149" s="9"/>
      <c r="F149" s="8">
        <v>0</v>
      </c>
      <c r="G149" s="9"/>
      <c r="H149" s="8">
        <v>0</v>
      </c>
      <c r="I149" s="9"/>
      <c r="J149" s="8">
        <v>0</v>
      </c>
      <c r="K149" s="9"/>
      <c r="L149" s="8">
        <v>0</v>
      </c>
      <c r="M149" s="9"/>
      <c r="N149" s="8">
        <v>0</v>
      </c>
      <c r="O149" s="9"/>
      <c r="P149" s="8">
        <v>0</v>
      </c>
      <c r="Q149" s="9"/>
      <c r="R149" s="7" t="str">
        <f>Text!A148</f>
        <v>Barbuta</v>
      </c>
      <c r="S149" s="10" t="s">
        <v>624</v>
      </c>
      <c r="T149" s="7" t="str">
        <f>CONCATENATE(DEC2HEX(B149,2))&amp;IF(C149=0,"00",VLOOKUP(C149,ValueTable,2,FALSE))&amp;CONCATENATE(DEC2HEX(D149,2))&amp;IF(E149=0,"00",VLOOKUP(E149,ValueTable,2,FALSE))&amp;CONCATENATE(DEC2HEX(F149,2))&amp;IF(G149=0,"00",VLOOKUP(G149,ValueTable,2,FALSE))&amp;CONCATENATE(DEC2HEX(H149,2))&amp;IF(I149=0,"00",VLOOKUP(I149,ValueTable,2,FALSE))&amp;CONCATENATE(DEC2HEX(J149,2))&amp;IF(K149=0,"00",VLOOKUP(K149,ValueTable,2,FALSE))&amp;CONCATENATE(DEC2HEX(L149,2))&amp;IF(M149=0,"00",VLOOKUP(M149,ValueTable,2,FALSE))&amp;CONCATENATE(DEC2HEX(N149,2))&amp;IF(O149=0,"00",VLOOKUP(O149,ValueTable,2,FALSE))&amp;CONCATENATE(DEC2HEX(P149,2))&amp;IF(Q149=0,"00",VLOOKUP(Q149,ValueTable,2,FALSE))</f>
        <v>00000000000000000000000000000000</v>
      </c>
    </row>
    <row r="150" spans="1:20" x14ac:dyDescent="0.2">
      <c r="A150" s="5" t="s">
        <v>126</v>
      </c>
      <c r="B150" s="8">
        <v>0</v>
      </c>
      <c r="C150" s="9"/>
      <c r="D150" s="8">
        <v>0</v>
      </c>
      <c r="E150" s="9"/>
      <c r="F150" s="8">
        <v>0</v>
      </c>
      <c r="G150" s="9"/>
      <c r="H150" s="8">
        <v>0</v>
      </c>
      <c r="I150" s="9"/>
      <c r="J150" s="8">
        <v>0</v>
      </c>
      <c r="K150" s="9"/>
      <c r="L150" s="8">
        <v>0</v>
      </c>
      <c r="M150" s="9"/>
      <c r="N150" s="8">
        <v>0</v>
      </c>
      <c r="O150" s="9"/>
      <c r="P150" s="8">
        <v>0</v>
      </c>
      <c r="Q150" s="9"/>
      <c r="R150" s="7" t="str">
        <f>Text!A149</f>
        <v xml:space="preserve">Mythril Helmet </v>
      </c>
      <c r="S150" s="10" t="s">
        <v>625</v>
      </c>
      <c r="T150" s="7" t="str">
        <f>CONCATENATE(DEC2HEX(B150,2))&amp;IF(C150=0,"00",VLOOKUP(C150,ValueTable,2,FALSE))&amp;CONCATENATE(DEC2HEX(D150,2))&amp;IF(E150=0,"00",VLOOKUP(E150,ValueTable,2,FALSE))&amp;CONCATENATE(DEC2HEX(F150,2))&amp;IF(G150=0,"00",VLOOKUP(G150,ValueTable,2,FALSE))&amp;CONCATENATE(DEC2HEX(H150,2))&amp;IF(I150=0,"00",VLOOKUP(I150,ValueTable,2,FALSE))&amp;CONCATENATE(DEC2HEX(J150,2))&amp;IF(K150=0,"00",VLOOKUP(K150,ValueTable,2,FALSE))&amp;CONCATENATE(DEC2HEX(L150,2))&amp;IF(M150=0,"00",VLOOKUP(M150,ValueTable,2,FALSE))&amp;CONCATENATE(DEC2HEX(N150,2))&amp;IF(O150=0,"00",VLOOKUP(O150,ValueTable,2,FALSE))&amp;CONCATENATE(DEC2HEX(P150,2))&amp;IF(Q150=0,"00",VLOOKUP(Q150,ValueTable,2,FALSE))</f>
        <v>00000000000000000000000000000000</v>
      </c>
    </row>
    <row r="151" spans="1:20" x14ac:dyDescent="0.2">
      <c r="A151" s="5" t="s">
        <v>126</v>
      </c>
      <c r="B151" s="8">
        <v>0</v>
      </c>
      <c r="C151" s="9"/>
      <c r="D151" s="8">
        <v>0</v>
      </c>
      <c r="E151" s="9"/>
      <c r="F151" s="8">
        <v>0</v>
      </c>
      <c r="G151" s="9"/>
      <c r="H151" s="8">
        <v>0</v>
      </c>
      <c r="I151" s="9"/>
      <c r="J151" s="8">
        <v>0</v>
      </c>
      <c r="K151" s="9"/>
      <c r="L151" s="8">
        <v>0</v>
      </c>
      <c r="M151" s="9"/>
      <c r="N151" s="8">
        <v>0</v>
      </c>
      <c r="O151" s="9"/>
      <c r="P151" s="8">
        <v>0</v>
      </c>
      <c r="Q151" s="9"/>
      <c r="R151" s="7" t="str">
        <f>Text!A150</f>
        <v>Gold Helmet</v>
      </c>
      <c r="S151" s="10" t="s">
        <v>626</v>
      </c>
      <c r="T151" s="7" t="str">
        <f>CONCATENATE(DEC2HEX(B151,2))&amp;IF(C151=0,"00",VLOOKUP(C151,ValueTable,2,FALSE))&amp;CONCATENATE(DEC2HEX(D151,2))&amp;IF(E151=0,"00",VLOOKUP(E151,ValueTable,2,FALSE))&amp;CONCATENATE(DEC2HEX(F151,2))&amp;IF(G151=0,"00",VLOOKUP(G151,ValueTable,2,FALSE))&amp;CONCATENATE(DEC2HEX(H151,2))&amp;IF(I151=0,"00",VLOOKUP(I151,ValueTable,2,FALSE))&amp;CONCATENATE(DEC2HEX(J151,2))&amp;IF(K151=0,"00",VLOOKUP(K151,ValueTable,2,FALSE))&amp;CONCATENATE(DEC2HEX(L151,2))&amp;IF(M151=0,"00",VLOOKUP(M151,ValueTable,2,FALSE))&amp;CONCATENATE(DEC2HEX(N151,2))&amp;IF(O151=0,"00",VLOOKUP(O151,ValueTable,2,FALSE))&amp;CONCATENATE(DEC2HEX(P151,2))&amp;IF(Q151=0,"00",VLOOKUP(Q151,ValueTable,2,FALSE))</f>
        <v>00000000000000000000000000000000</v>
      </c>
    </row>
    <row r="152" spans="1:20" x14ac:dyDescent="0.2">
      <c r="A152" s="5" t="s">
        <v>129</v>
      </c>
      <c r="B152" s="8">
        <v>0</v>
      </c>
      <c r="C152" s="9"/>
      <c r="D152" s="8">
        <v>0</v>
      </c>
      <c r="E152" s="9"/>
      <c r="F152" s="8">
        <v>0</v>
      </c>
      <c r="G152" s="9"/>
      <c r="H152" s="8">
        <v>0</v>
      </c>
      <c r="I152" s="9"/>
      <c r="J152" s="8">
        <v>0</v>
      </c>
      <c r="K152" s="9"/>
      <c r="L152" s="8">
        <v>0</v>
      </c>
      <c r="M152" s="9"/>
      <c r="N152" s="8">
        <v>0</v>
      </c>
      <c r="O152" s="9"/>
      <c r="P152" s="8">
        <v>0</v>
      </c>
      <c r="Q152" s="9"/>
      <c r="R152" s="7" t="str">
        <f>Text!A151</f>
        <v>Cross Helmet</v>
      </c>
      <c r="S152" s="10" t="s">
        <v>627</v>
      </c>
      <c r="T152" s="7" t="str">
        <f>CONCATENATE(DEC2HEX(B152,2))&amp;IF(C152=0,"00",VLOOKUP(C152,ValueTable,2,FALSE))&amp;CONCATENATE(DEC2HEX(D152,2))&amp;IF(E152=0,"00",VLOOKUP(E152,ValueTable,2,FALSE))&amp;CONCATENATE(DEC2HEX(F152,2))&amp;IF(G152=0,"00",VLOOKUP(G152,ValueTable,2,FALSE))&amp;CONCATENATE(DEC2HEX(H152,2))&amp;IF(I152=0,"00",VLOOKUP(I152,ValueTable,2,FALSE))&amp;CONCATENATE(DEC2HEX(J152,2))&amp;IF(K152=0,"00",VLOOKUP(K152,ValueTable,2,FALSE))&amp;CONCATENATE(DEC2HEX(L152,2))&amp;IF(M152=0,"00",VLOOKUP(M152,ValueTable,2,FALSE))&amp;CONCATENATE(DEC2HEX(N152,2))&amp;IF(O152=0,"00",VLOOKUP(O152,ValueTable,2,FALSE))&amp;CONCATENATE(DEC2HEX(P152,2))&amp;IF(Q152=0,"00",VLOOKUP(Q152,ValueTable,2,FALSE))</f>
        <v>00000000000000000000000000000000</v>
      </c>
    </row>
    <row r="153" spans="1:20" x14ac:dyDescent="0.2">
      <c r="A153" s="5" t="s">
        <v>130</v>
      </c>
      <c r="B153" s="8">
        <v>0</v>
      </c>
      <c r="C153" s="9"/>
      <c r="D153" s="8">
        <v>0</v>
      </c>
      <c r="E153" s="9"/>
      <c r="F153" s="8">
        <v>0</v>
      </c>
      <c r="G153" s="9"/>
      <c r="H153" s="8">
        <v>0</v>
      </c>
      <c r="I153" s="9"/>
      <c r="J153" s="8">
        <v>0</v>
      </c>
      <c r="K153" s="9"/>
      <c r="L153" s="8">
        <v>0</v>
      </c>
      <c r="M153" s="9"/>
      <c r="N153" s="8">
        <v>0</v>
      </c>
      <c r="O153" s="9"/>
      <c r="P153" s="8">
        <v>0</v>
      </c>
      <c r="Q153" s="9"/>
      <c r="R153" s="7" t="str">
        <f>Text!A152</f>
        <v xml:space="preserve">Diamond Helmet </v>
      </c>
      <c r="S153" s="10" t="s">
        <v>628</v>
      </c>
      <c r="T153" s="7" t="str">
        <f>CONCATENATE(DEC2HEX(B153,2))&amp;IF(C153=0,"00",VLOOKUP(C153,ValueTable,2,FALSE))&amp;CONCATENATE(DEC2HEX(D153,2))&amp;IF(E153=0,"00",VLOOKUP(E153,ValueTable,2,FALSE))&amp;CONCATENATE(DEC2HEX(F153,2))&amp;IF(G153=0,"00",VLOOKUP(G153,ValueTable,2,FALSE))&amp;CONCATENATE(DEC2HEX(H153,2))&amp;IF(I153=0,"00",VLOOKUP(I153,ValueTable,2,FALSE))&amp;CONCATENATE(DEC2HEX(J153,2))&amp;IF(K153=0,"00",VLOOKUP(K153,ValueTable,2,FALSE))&amp;CONCATENATE(DEC2HEX(L153,2))&amp;IF(M153=0,"00",VLOOKUP(M153,ValueTable,2,FALSE))&amp;CONCATENATE(DEC2HEX(N153,2))&amp;IF(O153=0,"00",VLOOKUP(O153,ValueTable,2,FALSE))&amp;CONCATENATE(DEC2HEX(P153,2))&amp;IF(Q153=0,"00",VLOOKUP(Q153,ValueTable,2,FALSE))</f>
        <v>00000000000000000000000000000000</v>
      </c>
    </row>
    <row r="154" spans="1:20" x14ac:dyDescent="0.2">
      <c r="A154" s="5" t="s">
        <v>63</v>
      </c>
      <c r="B154" s="8">
        <v>0</v>
      </c>
      <c r="C154" s="9"/>
      <c r="D154" s="8">
        <v>0</v>
      </c>
      <c r="E154" s="9"/>
      <c r="F154" s="8">
        <v>0</v>
      </c>
      <c r="G154" s="9"/>
      <c r="H154" s="8">
        <v>0</v>
      </c>
      <c r="I154" s="9"/>
      <c r="J154" s="8">
        <v>0</v>
      </c>
      <c r="K154" s="9"/>
      <c r="L154" s="8">
        <v>0</v>
      </c>
      <c r="M154" s="9"/>
      <c r="N154" s="8">
        <v>0</v>
      </c>
      <c r="O154" s="9"/>
      <c r="P154" s="8">
        <v>0</v>
      </c>
      <c r="Q154" s="9"/>
      <c r="R154" s="7" t="str">
        <f>Text!A153</f>
        <v xml:space="preserve">Platina Helmet </v>
      </c>
      <c r="S154" s="10" t="s">
        <v>629</v>
      </c>
      <c r="T154" s="7" t="str">
        <f>CONCATENATE(DEC2HEX(B154,2))&amp;IF(C154=0,"00",VLOOKUP(C154,ValueTable,2,FALSE))&amp;CONCATENATE(DEC2HEX(D154,2))&amp;IF(E154=0,"00",VLOOKUP(E154,ValueTable,2,FALSE))&amp;CONCATENATE(DEC2HEX(F154,2))&amp;IF(G154=0,"00",VLOOKUP(G154,ValueTable,2,FALSE))&amp;CONCATENATE(DEC2HEX(H154,2))&amp;IF(I154=0,"00",VLOOKUP(I154,ValueTable,2,FALSE))&amp;CONCATENATE(DEC2HEX(J154,2))&amp;IF(K154=0,"00",VLOOKUP(K154,ValueTable,2,FALSE))&amp;CONCATENATE(DEC2HEX(L154,2))&amp;IF(M154=0,"00",VLOOKUP(M154,ValueTable,2,FALSE))&amp;CONCATENATE(DEC2HEX(N154,2))&amp;IF(O154=0,"00",VLOOKUP(O154,ValueTable,2,FALSE))&amp;CONCATENATE(DEC2HEX(P154,2))&amp;IF(Q154=0,"00",VLOOKUP(Q154,ValueTable,2,FALSE))</f>
        <v>00000000000000000000000000000000</v>
      </c>
    </row>
    <row r="155" spans="1:20" x14ac:dyDescent="0.2">
      <c r="A155" s="5" t="s">
        <v>131</v>
      </c>
      <c r="B155" s="8">
        <v>0</v>
      </c>
      <c r="C155" s="9"/>
      <c r="D155" s="8">
        <v>0</v>
      </c>
      <c r="E155" s="9"/>
      <c r="F155" s="8">
        <v>0</v>
      </c>
      <c r="G155" s="9"/>
      <c r="H155" s="8">
        <v>0</v>
      </c>
      <c r="I155" s="9"/>
      <c r="J155" s="8">
        <v>0</v>
      </c>
      <c r="K155" s="9"/>
      <c r="L155" s="8">
        <v>0</v>
      </c>
      <c r="M155" s="9"/>
      <c r="N155" s="8">
        <v>0</v>
      </c>
      <c r="O155" s="9"/>
      <c r="P155" s="8">
        <v>0</v>
      </c>
      <c r="Q155" s="9"/>
      <c r="R155" s="7" t="str">
        <f>Text!A154</f>
        <v>Circlet</v>
      </c>
      <c r="S155" s="10" t="s">
        <v>630</v>
      </c>
      <c r="T155" s="7" t="str">
        <f>CONCATENATE(DEC2HEX(B155,2))&amp;IF(C155=0,"00",VLOOKUP(C155,ValueTable,2,FALSE))&amp;CONCATENATE(DEC2HEX(D155,2))&amp;IF(E155=0,"00",VLOOKUP(E155,ValueTable,2,FALSE))&amp;CONCATENATE(DEC2HEX(F155,2))&amp;IF(G155=0,"00",VLOOKUP(G155,ValueTable,2,FALSE))&amp;CONCATENATE(DEC2HEX(H155,2))&amp;IF(I155=0,"00",VLOOKUP(I155,ValueTable,2,FALSE))&amp;CONCATENATE(DEC2HEX(J155,2))&amp;IF(K155=0,"00",VLOOKUP(K155,ValueTable,2,FALSE))&amp;CONCATENATE(DEC2HEX(L155,2))&amp;IF(M155=0,"00",VLOOKUP(M155,ValueTable,2,FALSE))&amp;CONCATENATE(DEC2HEX(N155,2))&amp;IF(O155=0,"00",VLOOKUP(O155,ValueTable,2,FALSE))&amp;CONCATENATE(DEC2HEX(P155,2))&amp;IF(Q155=0,"00",VLOOKUP(Q155,ValueTable,2,FALSE))</f>
        <v>00000000000000000000000000000000</v>
      </c>
    </row>
    <row r="156" spans="1:20" x14ac:dyDescent="0.2">
      <c r="A156" s="5" t="s">
        <v>132</v>
      </c>
      <c r="B156" s="8">
        <v>0</v>
      </c>
      <c r="C156" s="9"/>
      <c r="D156" s="8">
        <v>0</v>
      </c>
      <c r="E156" s="9"/>
      <c r="F156" s="8">
        <v>0</v>
      </c>
      <c r="G156" s="9"/>
      <c r="H156" s="8">
        <v>0</v>
      </c>
      <c r="I156" s="9"/>
      <c r="J156" s="8">
        <v>0</v>
      </c>
      <c r="K156" s="9"/>
      <c r="L156" s="8">
        <v>0</v>
      </c>
      <c r="M156" s="9"/>
      <c r="N156" s="8">
        <v>0</v>
      </c>
      <c r="O156" s="9"/>
      <c r="P156" s="8">
        <v>0</v>
      </c>
      <c r="Q156" s="9"/>
      <c r="R156" s="7" t="str">
        <f>Text!A155</f>
        <v xml:space="preserve">Crystal Helmet </v>
      </c>
      <c r="S156" s="10" t="s">
        <v>439</v>
      </c>
      <c r="T156" s="7" t="str">
        <f>CONCATENATE(DEC2HEX(B156,2))&amp;IF(C156=0,"00",VLOOKUP(C156,ValueTable,2,FALSE))&amp;CONCATENATE(DEC2HEX(D156,2))&amp;IF(E156=0,"00",VLOOKUP(E156,ValueTable,2,FALSE))&amp;CONCATENATE(DEC2HEX(F156,2))&amp;IF(G156=0,"00",VLOOKUP(G156,ValueTable,2,FALSE))&amp;CONCATENATE(DEC2HEX(H156,2))&amp;IF(I156=0,"00",VLOOKUP(I156,ValueTable,2,FALSE))&amp;CONCATENATE(DEC2HEX(J156,2))&amp;IF(K156=0,"00",VLOOKUP(K156,ValueTable,2,FALSE))&amp;CONCATENATE(DEC2HEX(L156,2))&amp;IF(M156=0,"00",VLOOKUP(M156,ValueTable,2,FALSE))&amp;CONCATENATE(DEC2HEX(N156,2))&amp;IF(O156=0,"00",VLOOKUP(O156,ValueTable,2,FALSE))&amp;CONCATENATE(DEC2HEX(P156,2))&amp;IF(Q156=0,"00",VLOOKUP(Q156,ValueTable,2,FALSE))</f>
        <v>00000000000000000000000000000000</v>
      </c>
    </row>
    <row r="157" spans="1:20" x14ac:dyDescent="0.2">
      <c r="A157" s="5"/>
      <c r="B157" s="8">
        <v>0</v>
      </c>
      <c r="C157" s="9"/>
      <c r="D157" s="8">
        <v>0</v>
      </c>
      <c r="E157" s="9"/>
      <c r="F157" s="8">
        <v>0</v>
      </c>
      <c r="G157" s="9"/>
      <c r="H157" s="8">
        <v>0</v>
      </c>
      <c r="I157" s="9"/>
      <c r="J157" s="8">
        <v>0</v>
      </c>
      <c r="K157" s="9"/>
      <c r="L157" s="8">
        <v>0</v>
      </c>
      <c r="M157" s="9"/>
      <c r="N157" s="8">
        <v>0</v>
      </c>
      <c r="O157" s="9"/>
      <c r="P157" s="8">
        <v>0</v>
      </c>
      <c r="Q157" s="9"/>
      <c r="R157" s="7" t="str">
        <f>Text!A156</f>
        <v>Genji Helmet</v>
      </c>
      <c r="S157" s="10" t="s">
        <v>440</v>
      </c>
      <c r="T157" s="7" t="str">
        <f>CONCATENATE(DEC2HEX(B157,2))&amp;IF(C157=0,"00",VLOOKUP(C157,ValueTable,2,FALSE))&amp;CONCATENATE(DEC2HEX(D157,2))&amp;IF(E157=0,"00",VLOOKUP(E157,ValueTable,2,FALSE))&amp;CONCATENATE(DEC2HEX(F157,2))&amp;IF(G157=0,"00",VLOOKUP(G157,ValueTable,2,FALSE))&amp;CONCATENATE(DEC2HEX(H157,2))&amp;IF(I157=0,"00",VLOOKUP(I157,ValueTable,2,FALSE))&amp;CONCATENATE(DEC2HEX(J157,2))&amp;IF(K157=0,"00",VLOOKUP(K157,ValueTable,2,FALSE))&amp;CONCATENATE(DEC2HEX(L157,2))&amp;IF(M157=0,"00",VLOOKUP(M157,ValueTable,2,FALSE))&amp;CONCATENATE(DEC2HEX(N157,2))&amp;IF(O157=0,"00",VLOOKUP(O157,ValueTable,2,FALSE))&amp;CONCATENATE(DEC2HEX(P157,2))&amp;IF(Q157=0,"00",VLOOKUP(Q157,ValueTable,2,FALSE))</f>
        <v>00000000000000000000000000000000</v>
      </c>
    </row>
    <row r="158" spans="1:20" x14ac:dyDescent="0.2">
      <c r="A158" s="5"/>
      <c r="B158" s="8">
        <v>0</v>
      </c>
      <c r="C158" s="9"/>
      <c r="D158" s="8">
        <v>0</v>
      </c>
      <c r="E158" s="9"/>
      <c r="F158" s="8">
        <v>0</v>
      </c>
      <c r="G158" s="9"/>
      <c r="H158" s="8">
        <v>0</v>
      </c>
      <c r="I158" s="9"/>
      <c r="J158" s="8">
        <v>0</v>
      </c>
      <c r="K158" s="9"/>
      <c r="L158" s="8">
        <v>0</v>
      </c>
      <c r="M158" s="9"/>
      <c r="N158" s="8">
        <v>0</v>
      </c>
      <c r="O158" s="9"/>
      <c r="P158" s="8">
        <v>0</v>
      </c>
      <c r="Q158" s="9"/>
      <c r="R158" s="7" t="str">
        <f>Text!A157</f>
        <v>Grand Helmet</v>
      </c>
      <c r="S158" s="10" t="s">
        <v>441</v>
      </c>
      <c r="T158" s="7" t="str">
        <f>CONCATENATE(DEC2HEX(B158,2))&amp;IF(C158=0,"00",VLOOKUP(C158,ValueTable,2,FALSE))&amp;CONCATENATE(DEC2HEX(D158,2))&amp;IF(E158=0,"00",VLOOKUP(E158,ValueTable,2,FALSE))&amp;CONCATENATE(DEC2HEX(F158,2))&amp;IF(G158=0,"00",VLOOKUP(G158,ValueTable,2,FALSE))&amp;CONCATENATE(DEC2HEX(H158,2))&amp;IF(I158=0,"00",VLOOKUP(I158,ValueTable,2,FALSE))&amp;CONCATENATE(DEC2HEX(J158,2))&amp;IF(K158=0,"00",VLOOKUP(K158,ValueTable,2,FALSE))&amp;CONCATENATE(DEC2HEX(L158,2))&amp;IF(M158=0,"00",VLOOKUP(M158,ValueTable,2,FALSE))&amp;CONCATENATE(DEC2HEX(N158,2))&amp;IF(O158=0,"00",VLOOKUP(O158,ValueTable,2,FALSE))&amp;CONCATENATE(DEC2HEX(P158,2))&amp;IF(Q158=0,"00",VLOOKUP(Q158,ValueTable,2,FALSE))</f>
        <v>00000000000000000000000000000000</v>
      </c>
    </row>
    <row r="159" spans="1:20" x14ac:dyDescent="0.2">
      <c r="A159" s="5"/>
      <c r="B159" s="8">
        <v>0</v>
      </c>
      <c r="C159" s="9"/>
      <c r="D159" s="8">
        <v>0</v>
      </c>
      <c r="E159" s="9"/>
      <c r="F159" s="8">
        <v>0</v>
      </c>
      <c r="G159" s="9"/>
      <c r="H159" s="8">
        <v>0</v>
      </c>
      <c r="I159" s="9"/>
      <c r="J159" s="8">
        <v>0</v>
      </c>
      <c r="K159" s="9"/>
      <c r="L159" s="8">
        <v>0</v>
      </c>
      <c r="M159" s="9"/>
      <c r="N159" s="8">
        <v>0</v>
      </c>
      <c r="O159" s="9"/>
      <c r="P159" s="8">
        <v>0</v>
      </c>
      <c r="Q159" s="9"/>
      <c r="R159" s="7" t="str">
        <f>Text!A158</f>
        <v>Leather Hat</v>
      </c>
      <c r="S159" s="10" t="s">
        <v>442</v>
      </c>
      <c r="T159" s="7" t="str">
        <f>CONCATENATE(DEC2HEX(B159,2))&amp;IF(C159=0,"00",VLOOKUP(C159,ValueTable,2,FALSE))&amp;CONCATENATE(DEC2HEX(D159,2))&amp;IF(E159=0,"00",VLOOKUP(E159,ValueTable,2,FALSE))&amp;CONCATENATE(DEC2HEX(F159,2))&amp;IF(G159=0,"00",VLOOKUP(G159,ValueTable,2,FALSE))&amp;CONCATENATE(DEC2HEX(H159,2))&amp;IF(I159=0,"00",VLOOKUP(I159,ValueTable,2,FALSE))&amp;CONCATENATE(DEC2HEX(J159,2))&amp;IF(K159=0,"00",VLOOKUP(K159,ValueTable,2,FALSE))&amp;CONCATENATE(DEC2HEX(L159,2))&amp;IF(M159=0,"00",VLOOKUP(M159,ValueTable,2,FALSE))&amp;CONCATENATE(DEC2HEX(N159,2))&amp;IF(O159=0,"00",VLOOKUP(O159,ValueTable,2,FALSE))&amp;CONCATENATE(DEC2HEX(P159,2))&amp;IF(Q159=0,"00",VLOOKUP(Q159,ValueTable,2,FALSE))</f>
        <v>00000000000000000000000000000000</v>
      </c>
    </row>
    <row r="160" spans="1:20" x14ac:dyDescent="0.2">
      <c r="A160" s="5"/>
      <c r="B160" s="8">
        <v>0</v>
      </c>
      <c r="C160" s="9"/>
      <c r="D160" s="8">
        <v>0</v>
      </c>
      <c r="E160" s="9"/>
      <c r="F160" s="8">
        <v>0</v>
      </c>
      <c r="G160" s="9"/>
      <c r="H160" s="8">
        <v>0</v>
      </c>
      <c r="I160" s="9"/>
      <c r="J160" s="8">
        <v>0</v>
      </c>
      <c r="K160" s="9"/>
      <c r="L160" s="8">
        <v>0</v>
      </c>
      <c r="M160" s="9"/>
      <c r="N160" s="8">
        <v>0</v>
      </c>
      <c r="O160" s="9"/>
      <c r="P160" s="8">
        <v>0</v>
      </c>
      <c r="Q160" s="9"/>
      <c r="R160" s="7" t="str">
        <f>Text!A159</f>
        <v>Feather Hat</v>
      </c>
      <c r="S160" s="10" t="s">
        <v>443</v>
      </c>
      <c r="T160" s="7" t="str">
        <f>CONCATENATE(DEC2HEX(B160,2))&amp;IF(C160=0,"00",VLOOKUP(C160,ValueTable,2,FALSE))&amp;CONCATENATE(DEC2HEX(D160,2))&amp;IF(E160=0,"00",VLOOKUP(E160,ValueTable,2,FALSE))&amp;CONCATENATE(DEC2HEX(F160,2))&amp;IF(G160=0,"00",VLOOKUP(G160,ValueTable,2,FALSE))&amp;CONCATENATE(DEC2HEX(H160,2))&amp;IF(I160=0,"00",VLOOKUP(I160,ValueTable,2,FALSE))&amp;CONCATENATE(DEC2HEX(J160,2))&amp;IF(K160=0,"00",VLOOKUP(K160,ValueTable,2,FALSE))&amp;CONCATENATE(DEC2HEX(L160,2))&amp;IF(M160=0,"00",VLOOKUP(M160,ValueTable,2,FALSE))&amp;CONCATENATE(DEC2HEX(N160,2))&amp;IF(O160=0,"00",VLOOKUP(O160,ValueTable,2,FALSE))&amp;CONCATENATE(DEC2HEX(P160,2))&amp;IF(Q160=0,"00",VLOOKUP(Q160,ValueTable,2,FALSE))</f>
        <v>00000000000000000000000000000000</v>
      </c>
    </row>
    <row r="161" spans="1:20" x14ac:dyDescent="0.2">
      <c r="A161" s="5"/>
      <c r="B161" s="8">
        <v>0</v>
      </c>
      <c r="C161" s="9"/>
      <c r="D161" s="8">
        <v>0</v>
      </c>
      <c r="E161" s="9"/>
      <c r="F161" s="8">
        <v>0</v>
      </c>
      <c r="G161" s="9"/>
      <c r="H161" s="8">
        <v>0</v>
      </c>
      <c r="I161" s="9"/>
      <c r="J161" s="8">
        <v>0</v>
      </c>
      <c r="K161" s="9"/>
      <c r="L161" s="8">
        <v>0</v>
      </c>
      <c r="M161" s="9"/>
      <c r="N161" s="8">
        <v>0</v>
      </c>
      <c r="O161" s="9"/>
      <c r="P161" s="8">
        <v>0</v>
      </c>
      <c r="Q161" s="9"/>
      <c r="R161" s="7" t="str">
        <f>Text!A160</f>
        <v>Red Hood</v>
      </c>
      <c r="S161" s="10" t="s">
        <v>444</v>
      </c>
      <c r="T161" s="7" t="str">
        <f>CONCATENATE(DEC2HEX(B161,2))&amp;IF(C161=0,"00",VLOOKUP(C161,ValueTable,2,FALSE))&amp;CONCATENATE(DEC2HEX(D161,2))&amp;IF(E161=0,"00",VLOOKUP(E161,ValueTable,2,FALSE))&amp;CONCATENATE(DEC2HEX(F161,2))&amp;IF(G161=0,"00",VLOOKUP(G161,ValueTable,2,FALSE))&amp;CONCATENATE(DEC2HEX(H161,2))&amp;IF(I161=0,"00",VLOOKUP(I161,ValueTable,2,FALSE))&amp;CONCATENATE(DEC2HEX(J161,2))&amp;IF(K161=0,"00",VLOOKUP(K161,ValueTable,2,FALSE))&amp;CONCATENATE(DEC2HEX(L161,2))&amp;IF(M161=0,"00",VLOOKUP(M161,ValueTable,2,FALSE))&amp;CONCATENATE(DEC2HEX(N161,2))&amp;IF(O161=0,"00",VLOOKUP(O161,ValueTable,2,FALSE))&amp;CONCATENATE(DEC2HEX(P161,2))&amp;IF(Q161=0,"00",VLOOKUP(Q161,ValueTable,2,FALSE))</f>
        <v>00000000000000000000000000000000</v>
      </c>
    </row>
    <row r="162" spans="1:20" x14ac:dyDescent="0.2">
      <c r="R162" s="7" t="str">
        <f>Text!A161</f>
        <v>Headgear</v>
      </c>
      <c r="S162" s="10" t="s">
        <v>445</v>
      </c>
    </row>
    <row r="163" spans="1:20" x14ac:dyDescent="0.2">
      <c r="R163" s="7" t="str">
        <f>Text!A162</f>
        <v>Triangle Hat</v>
      </c>
      <c r="S163" s="10" t="s">
        <v>446</v>
      </c>
    </row>
    <row r="164" spans="1:20" x14ac:dyDescent="0.2">
      <c r="R164" s="7" t="str">
        <f>Text!A163</f>
        <v>Green Beret</v>
      </c>
      <c r="S164" s="10" t="s">
        <v>447</v>
      </c>
    </row>
    <row r="165" spans="1:20" x14ac:dyDescent="0.2">
      <c r="R165" s="7" t="str">
        <f>Text!A164</f>
        <v xml:space="preserve">Twist Headband </v>
      </c>
      <c r="S165" s="10" t="s">
        <v>448</v>
      </c>
    </row>
    <row r="166" spans="1:20" x14ac:dyDescent="0.2">
      <c r="R166" s="7" t="str">
        <f>Text!A165</f>
        <v>Holy Miter</v>
      </c>
      <c r="S166" s="10" t="s">
        <v>449</v>
      </c>
    </row>
    <row r="167" spans="1:20" x14ac:dyDescent="0.2">
      <c r="R167" s="7" t="str">
        <f>Text!A166</f>
        <v>Black Hood</v>
      </c>
      <c r="S167" s="10" t="s">
        <v>450</v>
      </c>
    </row>
    <row r="168" spans="1:20" x14ac:dyDescent="0.2">
      <c r="R168" s="7" t="str">
        <f>Text!A167</f>
        <v xml:space="preserve">Golden Hairpin </v>
      </c>
      <c r="S168" s="10" t="s">
        <v>451</v>
      </c>
    </row>
    <row r="169" spans="1:20" x14ac:dyDescent="0.2">
      <c r="R169" s="7" t="str">
        <f>Text!A168</f>
        <v>Flash Hat</v>
      </c>
      <c r="S169" s="10" t="s">
        <v>452</v>
      </c>
    </row>
    <row r="170" spans="1:20" x14ac:dyDescent="0.2">
      <c r="R170" s="7" t="str">
        <f>Text!A169</f>
        <v>Thief Hat</v>
      </c>
      <c r="S170" s="10" t="s">
        <v>453</v>
      </c>
    </row>
    <row r="171" spans="1:20" x14ac:dyDescent="0.2">
      <c r="R171" s="7" t="str">
        <f>Text!A170</f>
        <v>Cachusha</v>
      </c>
      <c r="S171" s="10" t="s">
        <v>454</v>
      </c>
    </row>
    <row r="172" spans="1:20" x14ac:dyDescent="0.2">
      <c r="R172" s="7" t="str">
        <f>Text!A171</f>
        <v>Barette</v>
      </c>
      <c r="S172" s="10" t="s">
        <v>455</v>
      </c>
    </row>
    <row r="173" spans="1:20" x14ac:dyDescent="0.2">
      <c r="R173" s="7" t="str">
        <f>Text!A172</f>
        <v>Ribbon</v>
      </c>
      <c r="S173" s="10" t="s">
        <v>456</v>
      </c>
    </row>
    <row r="174" spans="1:20" x14ac:dyDescent="0.2">
      <c r="R174" s="7" t="str">
        <f>Text!A173</f>
        <v>Leather Armor</v>
      </c>
      <c r="S174" s="10" t="s">
        <v>457</v>
      </c>
    </row>
    <row r="175" spans="1:20" x14ac:dyDescent="0.2">
      <c r="R175" s="7" t="str">
        <f>Text!A174</f>
        <v>Linen Cuirass</v>
      </c>
      <c r="S175" s="10" t="s">
        <v>458</v>
      </c>
    </row>
    <row r="176" spans="1:20" x14ac:dyDescent="0.2">
      <c r="R176" s="7" t="str">
        <f>Text!A175</f>
        <v>Bronze Armor</v>
      </c>
      <c r="S176" s="10" t="s">
        <v>459</v>
      </c>
    </row>
    <row r="177" spans="18:19" x14ac:dyDescent="0.2">
      <c r="R177" s="7" t="str">
        <f>Text!A176</f>
        <v>Chain Mail</v>
      </c>
      <c r="S177" s="10" t="s">
        <v>460</v>
      </c>
    </row>
    <row r="178" spans="18:19" x14ac:dyDescent="0.2">
      <c r="R178" s="7" t="str">
        <f>Text!A177</f>
        <v>Mythril Armor</v>
      </c>
      <c r="S178" s="10" t="s">
        <v>461</v>
      </c>
    </row>
    <row r="179" spans="18:19" x14ac:dyDescent="0.2">
      <c r="R179" s="7" t="str">
        <f>Text!A178</f>
        <v>Plate Mail</v>
      </c>
      <c r="S179" s="10" t="s">
        <v>462</v>
      </c>
    </row>
    <row r="180" spans="18:19" x14ac:dyDescent="0.2">
      <c r="R180" s="7" t="str">
        <f>Text!A179</f>
        <v>Gold Armor</v>
      </c>
      <c r="S180" s="10" t="s">
        <v>463</v>
      </c>
    </row>
    <row r="181" spans="18:19" x14ac:dyDescent="0.2">
      <c r="R181" s="7" t="str">
        <f>Text!A180</f>
        <v>Diamond Armor</v>
      </c>
      <c r="S181" s="10" t="s">
        <v>464</v>
      </c>
    </row>
    <row r="182" spans="18:19" x14ac:dyDescent="0.2">
      <c r="R182" s="7" t="str">
        <f>Text!A181</f>
        <v>Platina Armor</v>
      </c>
      <c r="S182" s="10" t="s">
        <v>465</v>
      </c>
    </row>
    <row r="183" spans="18:19" x14ac:dyDescent="0.2">
      <c r="R183" s="7" t="str">
        <f>Text!A182</f>
        <v>Carabini Mail</v>
      </c>
      <c r="S183" s="10" t="s">
        <v>466</v>
      </c>
    </row>
    <row r="184" spans="18:19" x14ac:dyDescent="0.2">
      <c r="R184" s="7" t="str">
        <f>Text!A183</f>
        <v>Crystal Mail</v>
      </c>
      <c r="S184" s="10" t="s">
        <v>467</v>
      </c>
    </row>
    <row r="185" spans="18:19" x14ac:dyDescent="0.2">
      <c r="R185" s="7" t="str">
        <f>Text!A184</f>
        <v>Genji Armor</v>
      </c>
      <c r="S185" s="10" t="s">
        <v>468</v>
      </c>
    </row>
    <row r="186" spans="18:19" x14ac:dyDescent="0.2">
      <c r="R186" s="7" t="str">
        <f>Text!A185</f>
        <v>Reflect Mail</v>
      </c>
      <c r="S186" s="10" t="s">
        <v>469</v>
      </c>
    </row>
    <row r="187" spans="18:19" x14ac:dyDescent="0.2">
      <c r="R187" s="7" t="str">
        <f>Text!A186</f>
        <v>Maximillian</v>
      </c>
      <c r="S187" s="10" t="s">
        <v>470</v>
      </c>
    </row>
    <row r="188" spans="18:19" x14ac:dyDescent="0.2">
      <c r="R188" s="7" t="str">
        <f>Text!A187</f>
        <v>Clothes / Clothing</v>
      </c>
      <c r="S188" s="10" t="s">
        <v>471</v>
      </c>
    </row>
    <row r="189" spans="18:19" x14ac:dyDescent="0.2">
      <c r="R189" s="7" t="str">
        <f>Text!A188</f>
        <v>Leather Outfit</v>
      </c>
      <c r="S189" s="10" t="s">
        <v>472</v>
      </c>
    </row>
    <row r="190" spans="18:19" x14ac:dyDescent="0.2">
      <c r="R190" s="7" t="str">
        <f>Text!A189</f>
        <v>Leather Vest</v>
      </c>
      <c r="S190" s="10" t="s">
        <v>473</v>
      </c>
    </row>
    <row r="191" spans="18:19" x14ac:dyDescent="0.2">
      <c r="R191" s="7" t="str">
        <f>Text!A190</f>
        <v>Chain Vest</v>
      </c>
      <c r="S191" s="10" t="s">
        <v>474</v>
      </c>
    </row>
    <row r="192" spans="18:19" x14ac:dyDescent="0.2">
      <c r="R192" s="7" t="str">
        <f>Text!A191</f>
        <v>Mythril Vest</v>
      </c>
      <c r="S192" s="10" t="s">
        <v>475</v>
      </c>
    </row>
    <row r="193" spans="18:19" x14ac:dyDescent="0.2">
      <c r="R193" s="7" t="str">
        <f>Text!A192</f>
        <v>Adaman Vest</v>
      </c>
      <c r="S193" s="10" t="s">
        <v>476</v>
      </c>
    </row>
    <row r="194" spans="18:19" x14ac:dyDescent="0.2">
      <c r="R194" s="7" t="str">
        <f>Text!A193</f>
        <v>Wizard Outfit</v>
      </c>
      <c r="S194" s="10" t="s">
        <v>477</v>
      </c>
    </row>
    <row r="195" spans="18:19" x14ac:dyDescent="0.2">
      <c r="R195" s="7" t="str">
        <f>Text!A194</f>
        <v>Brigandine</v>
      </c>
      <c r="S195" s="10" t="s">
        <v>478</v>
      </c>
    </row>
    <row r="196" spans="18:19" x14ac:dyDescent="0.2">
      <c r="R196" s="7" t="str">
        <f>Text!A195</f>
        <v>Judo Outfit</v>
      </c>
      <c r="S196" s="10" t="s">
        <v>479</v>
      </c>
    </row>
    <row r="197" spans="18:19" x14ac:dyDescent="0.2">
      <c r="R197" s="7" t="str">
        <f>Text!A196</f>
        <v>Power Sleeve</v>
      </c>
      <c r="S197" s="10" t="s">
        <v>480</v>
      </c>
    </row>
    <row r="198" spans="18:19" x14ac:dyDescent="0.2">
      <c r="R198" s="7" t="str">
        <f>Text!A197</f>
        <v>Earth Clothes</v>
      </c>
      <c r="S198" s="10" t="s">
        <v>481</v>
      </c>
    </row>
    <row r="199" spans="18:19" x14ac:dyDescent="0.2">
      <c r="R199" s="7" t="str">
        <f>Text!A198</f>
        <v>Secret Clothes</v>
      </c>
      <c r="S199" s="10" t="s">
        <v>482</v>
      </c>
    </row>
    <row r="200" spans="18:19" x14ac:dyDescent="0.2">
      <c r="R200" s="7" t="str">
        <f>Text!A199</f>
        <v>Black Costume</v>
      </c>
      <c r="S200" s="10" t="s">
        <v>483</v>
      </c>
    </row>
    <row r="201" spans="18:19" x14ac:dyDescent="0.2">
      <c r="R201" s="7" t="str">
        <f>Text!A200</f>
        <v>Rubber Costume</v>
      </c>
      <c r="S201" s="10" t="s">
        <v>484</v>
      </c>
    </row>
    <row r="202" spans="18:19" x14ac:dyDescent="0.2">
      <c r="R202" s="7" t="str">
        <f>Text!A201</f>
        <v xml:space="preserve">Linen Robe </v>
      </c>
      <c r="S202" s="10" t="s">
        <v>485</v>
      </c>
    </row>
    <row r="203" spans="18:19" x14ac:dyDescent="0.2">
      <c r="R203" s="7" t="str">
        <f>Text!A202</f>
        <v>Silk Robe</v>
      </c>
      <c r="S203" s="10" t="s">
        <v>486</v>
      </c>
    </row>
    <row r="204" spans="18:19" x14ac:dyDescent="0.2">
      <c r="R204" s="7" t="str">
        <f>Text!A203</f>
        <v>Wizard Robe</v>
      </c>
      <c r="S204" s="10" t="s">
        <v>487</v>
      </c>
    </row>
    <row r="205" spans="18:19" x14ac:dyDescent="0.2">
      <c r="R205" s="7" t="str">
        <f>Text!A204</f>
        <v>Chameleon Robe</v>
      </c>
      <c r="S205" s="10" t="s">
        <v>488</v>
      </c>
    </row>
    <row r="206" spans="18:19" x14ac:dyDescent="0.2">
      <c r="R206" s="7" t="str">
        <f>Text!A205</f>
        <v>White Robe</v>
      </c>
      <c r="S206" s="10" t="s">
        <v>489</v>
      </c>
    </row>
    <row r="207" spans="18:19" x14ac:dyDescent="0.2">
      <c r="R207" s="7" t="str">
        <f>Text!A206</f>
        <v>Black Robe</v>
      </c>
      <c r="S207" s="10" t="s">
        <v>490</v>
      </c>
    </row>
    <row r="208" spans="18:19" x14ac:dyDescent="0.2">
      <c r="R208" s="7" t="str">
        <f>Text!A207</f>
        <v>Light Robe</v>
      </c>
      <c r="S208" s="10" t="s">
        <v>491</v>
      </c>
    </row>
    <row r="209" spans="18:19" x14ac:dyDescent="0.2">
      <c r="R209" s="7" t="str">
        <f>Text!A208</f>
        <v>Robe of Lords</v>
      </c>
      <c r="S209" s="10" t="s">
        <v>492</v>
      </c>
    </row>
    <row r="210" spans="18:19" x14ac:dyDescent="0.2">
      <c r="R210" s="7" t="str">
        <f>Text!A209</f>
        <v>Battle Boots</v>
      </c>
      <c r="S210" s="10" t="s">
        <v>493</v>
      </c>
    </row>
    <row r="211" spans="18:19" x14ac:dyDescent="0.2">
      <c r="R211" s="7" t="str">
        <f>Text!A210</f>
        <v>Spike Shoes</v>
      </c>
      <c r="S211" s="10" t="s">
        <v>494</v>
      </c>
    </row>
    <row r="212" spans="18:19" x14ac:dyDescent="0.2">
      <c r="R212" s="7" t="str">
        <f>Text!A211</f>
        <v>Germinas Boots</v>
      </c>
      <c r="S212" s="10" t="s">
        <v>495</v>
      </c>
    </row>
    <row r="213" spans="18:19" x14ac:dyDescent="0.2">
      <c r="R213" s="7" t="str">
        <f>Text!A212</f>
        <v>Rubber Shoes</v>
      </c>
      <c r="S213" s="10" t="s">
        <v>496</v>
      </c>
    </row>
    <row r="214" spans="18:19" x14ac:dyDescent="0.2">
      <c r="R214" s="7" t="str">
        <f>Text!A213</f>
        <v>Feather Boots</v>
      </c>
      <c r="S214" s="10" t="s">
        <v>497</v>
      </c>
    </row>
    <row r="215" spans="18:19" x14ac:dyDescent="0.2">
      <c r="R215" s="7" t="str">
        <f>Text!A214</f>
        <v>Sprint Shoes</v>
      </c>
      <c r="S215" s="10" t="s">
        <v>498</v>
      </c>
    </row>
    <row r="216" spans="18:19" x14ac:dyDescent="0.2">
      <c r="R216" s="7" t="str">
        <f>Text!A215</f>
        <v>Red Shoes</v>
      </c>
      <c r="S216" s="10" t="s">
        <v>499</v>
      </c>
    </row>
    <row r="217" spans="18:19" x14ac:dyDescent="0.2">
      <c r="R217" s="7" t="str">
        <f>Text!A216</f>
        <v>Power Wrist</v>
      </c>
      <c r="S217" s="10" t="s">
        <v>500</v>
      </c>
    </row>
    <row r="218" spans="18:19" x14ac:dyDescent="0.2">
      <c r="R218" s="7" t="str">
        <f>Text!A217</f>
        <v>Genji Gauntlet</v>
      </c>
      <c r="S218" s="10" t="s">
        <v>501</v>
      </c>
    </row>
    <row r="219" spans="18:19" x14ac:dyDescent="0.2">
      <c r="R219" s="7" t="str">
        <f>Text!A218</f>
        <v>Magic Gauntlet</v>
      </c>
      <c r="S219" s="10" t="s">
        <v>502</v>
      </c>
    </row>
    <row r="220" spans="18:19" x14ac:dyDescent="0.2">
      <c r="R220" s="7" t="str">
        <f>Text!A219</f>
        <v>Bracer</v>
      </c>
      <c r="S220" s="10" t="s">
        <v>503</v>
      </c>
    </row>
    <row r="221" spans="18:19" x14ac:dyDescent="0.2">
      <c r="R221" s="7" t="str">
        <f>Text!A220</f>
        <v>Reflect Ring</v>
      </c>
      <c r="S221" s="10" t="s">
        <v>504</v>
      </c>
    </row>
    <row r="222" spans="18:19" x14ac:dyDescent="0.2">
      <c r="R222" s="7" t="str">
        <f>Text!A221</f>
        <v>Defense Ring</v>
      </c>
      <c r="S222" s="10" t="s">
        <v>505</v>
      </c>
    </row>
    <row r="223" spans="18:19" x14ac:dyDescent="0.2">
      <c r="R223" s="7" t="str">
        <f>Text!A222</f>
        <v>Magic Ring</v>
      </c>
      <c r="S223" s="10" t="s">
        <v>506</v>
      </c>
    </row>
    <row r="224" spans="18:19" x14ac:dyDescent="0.2">
      <c r="R224" s="7" t="str">
        <f>Text!A223</f>
        <v>Cursed Ring</v>
      </c>
      <c r="S224" s="10" t="s">
        <v>507</v>
      </c>
    </row>
    <row r="225" spans="18:19" x14ac:dyDescent="0.2">
      <c r="R225" s="7" t="str">
        <f>Text!A224</f>
        <v>Angel Ring</v>
      </c>
      <c r="S225" s="10" t="s">
        <v>508</v>
      </c>
    </row>
    <row r="226" spans="18:19" x14ac:dyDescent="0.2">
      <c r="R226" s="7" t="str">
        <f>Text!A225</f>
        <v>Diamond Armlet</v>
      </c>
      <c r="S226" s="10" t="s">
        <v>509</v>
      </c>
    </row>
    <row r="227" spans="18:19" x14ac:dyDescent="0.2">
      <c r="R227" s="7" t="str">
        <f>Text!A226</f>
        <v>Jade Armlet</v>
      </c>
      <c r="S227" s="10" t="s">
        <v>510</v>
      </c>
    </row>
    <row r="228" spans="18:19" x14ac:dyDescent="0.2">
      <c r="R228" s="7" t="str">
        <f>Text!A227</f>
        <v>108 Gems</v>
      </c>
      <c r="S228" s="10" t="s">
        <v>511</v>
      </c>
    </row>
    <row r="229" spans="18:19" x14ac:dyDescent="0.2">
      <c r="R229" s="7" t="str">
        <f>Text!A228</f>
        <v>N-Kai Armlet</v>
      </c>
      <c r="S229" s="10" t="s">
        <v>512</v>
      </c>
    </row>
    <row r="230" spans="18:19" x14ac:dyDescent="0.2">
      <c r="R230" s="7" t="str">
        <f>Text!A229</f>
        <v>Defense Armlet</v>
      </c>
      <c r="S230" s="10" t="s">
        <v>513</v>
      </c>
    </row>
    <row r="231" spans="18:19" x14ac:dyDescent="0.2">
      <c r="R231" s="7" t="str">
        <f>Text!A230</f>
        <v>Small Mantle</v>
      </c>
      <c r="S231" s="10" t="s">
        <v>514</v>
      </c>
    </row>
    <row r="232" spans="18:19" x14ac:dyDescent="0.2">
      <c r="R232" s="7" t="str">
        <f>Text!A231</f>
        <v>Leather Mantle</v>
      </c>
      <c r="S232" s="10" t="s">
        <v>515</v>
      </c>
    </row>
    <row r="233" spans="18:19" x14ac:dyDescent="0.2">
      <c r="R233" s="7" t="str">
        <f>Text!A232</f>
        <v>Wizard Mantle</v>
      </c>
      <c r="S233" s="10" t="s">
        <v>516</v>
      </c>
    </row>
    <row r="234" spans="18:19" x14ac:dyDescent="0.2">
      <c r="R234" s="7" t="str">
        <f>Text!A233</f>
        <v>Elf Mantle</v>
      </c>
      <c r="S234" s="10" t="s">
        <v>517</v>
      </c>
    </row>
    <row r="235" spans="18:19" x14ac:dyDescent="0.2">
      <c r="R235" s="7" t="str">
        <f>Text!A234</f>
        <v>Dracula Mantle</v>
      </c>
      <c r="S235" s="10" t="s">
        <v>518</v>
      </c>
    </row>
    <row r="236" spans="18:19" x14ac:dyDescent="0.2">
      <c r="R236" s="7" t="str">
        <f>Text!A235</f>
        <v>Feather Mantle</v>
      </c>
      <c r="S236" s="10" t="s">
        <v>519</v>
      </c>
    </row>
    <row r="237" spans="18:19" x14ac:dyDescent="0.2">
      <c r="R237" s="7" t="str">
        <f>Text!A236</f>
        <v>Vanish Mantle</v>
      </c>
      <c r="S237" s="10" t="s">
        <v>520</v>
      </c>
    </row>
    <row r="238" spans="18:19" x14ac:dyDescent="0.2">
      <c r="R238" s="7" t="str">
        <f>Text!A237</f>
        <v>Chantage</v>
      </c>
      <c r="S238" s="10" t="s">
        <v>521</v>
      </c>
    </row>
    <row r="239" spans="18:19" x14ac:dyDescent="0.2">
      <c r="R239" s="7" t="str">
        <f>Text!A238</f>
        <v>Cherche</v>
      </c>
      <c r="S239" s="10" t="s">
        <v>522</v>
      </c>
    </row>
    <row r="240" spans="18:19" x14ac:dyDescent="0.2">
      <c r="R240" s="7" t="str">
        <f>Text!A239</f>
        <v>Setiemson</v>
      </c>
      <c r="S240" s="10" t="s">
        <v>523</v>
      </c>
    </row>
    <row r="241" spans="18:19" x14ac:dyDescent="0.2">
      <c r="R241" s="7" t="str">
        <f>Text!A240</f>
        <v>Salty Rage</v>
      </c>
      <c r="S241" s="10" t="s">
        <v>524</v>
      </c>
    </row>
    <row r="242" spans="18:19" x14ac:dyDescent="0.2">
      <c r="R242" s="7" t="str">
        <f>Text!A241</f>
        <v>Potion</v>
      </c>
      <c r="S242" s="10" t="s">
        <v>11</v>
      </c>
    </row>
    <row r="243" spans="18:19" x14ac:dyDescent="0.2">
      <c r="R243" s="7" t="str">
        <f>Text!A242</f>
        <v>Hi-Potion</v>
      </c>
      <c r="S243" s="10" t="s">
        <v>12</v>
      </c>
    </row>
    <row r="244" spans="18:19" x14ac:dyDescent="0.2">
      <c r="R244" s="7" t="str">
        <f>Text!A243</f>
        <v>X-Potion</v>
      </c>
      <c r="S244" s="10" t="s">
        <v>13</v>
      </c>
    </row>
    <row r="245" spans="18:19" x14ac:dyDescent="0.2">
      <c r="R245" s="7" t="str">
        <f>Text!A244</f>
        <v>Ether</v>
      </c>
      <c r="S245" s="10" t="s">
        <v>14</v>
      </c>
    </row>
    <row r="246" spans="18:19" x14ac:dyDescent="0.2">
      <c r="R246" s="7" t="str">
        <f>Text!A245</f>
        <v>Hi-Ether</v>
      </c>
      <c r="S246" s="10" t="s">
        <v>15</v>
      </c>
    </row>
    <row r="247" spans="18:19" x14ac:dyDescent="0.2">
      <c r="R247" s="7" t="str">
        <f>Text!A246</f>
        <v>Elixir</v>
      </c>
      <c r="S247" s="10" t="s">
        <v>525</v>
      </c>
    </row>
    <row r="248" spans="18:19" x14ac:dyDescent="0.2">
      <c r="R248" s="7" t="str">
        <f>Text!A247</f>
        <v>Antidote</v>
      </c>
      <c r="S248" s="10" t="s">
        <v>16</v>
      </c>
    </row>
    <row r="249" spans="18:19" x14ac:dyDescent="0.2">
      <c r="R249" s="7" t="str">
        <f>Text!A248</f>
        <v>Eye Drop</v>
      </c>
      <c r="S249" s="10" t="s">
        <v>17</v>
      </c>
    </row>
    <row r="250" spans="18:19" x14ac:dyDescent="0.2">
      <c r="R250" s="7" t="str">
        <f>Text!A249</f>
        <v>Echo Grass</v>
      </c>
      <c r="S250" s="10" t="s">
        <v>18</v>
      </c>
    </row>
    <row r="251" spans="18:19" x14ac:dyDescent="0.2">
      <c r="R251" s="7" t="str">
        <f>Text!A250</f>
        <v>Maiden's Kiss</v>
      </c>
      <c r="S251" s="10" t="s">
        <v>526</v>
      </c>
    </row>
    <row r="252" spans="18:19" x14ac:dyDescent="0.2">
      <c r="R252" s="7" t="str">
        <f>Text!A251</f>
        <v>Soft</v>
      </c>
      <c r="S252" s="10" t="s">
        <v>527</v>
      </c>
    </row>
    <row r="253" spans="18:19" x14ac:dyDescent="0.2">
      <c r="R253" s="7" t="str">
        <f>Text!A252</f>
        <v>Holy Water</v>
      </c>
      <c r="S253" s="10" t="s">
        <v>528</v>
      </c>
    </row>
    <row r="254" spans="18:19" x14ac:dyDescent="0.2">
      <c r="R254" s="7" t="str">
        <f>Text!A253</f>
        <v>Remedy</v>
      </c>
      <c r="S254" s="10" t="s">
        <v>529</v>
      </c>
    </row>
    <row r="255" spans="18:19" x14ac:dyDescent="0.2">
      <c r="R255" s="7" t="str">
        <f>Text!A254</f>
        <v>Phoenix Down</v>
      </c>
      <c r="S255" s="10" t="s">
        <v>530</v>
      </c>
    </row>
    <row r="256" spans="18:19" x14ac:dyDescent="0.2">
      <c r="S256" s="10" t="s">
        <v>531</v>
      </c>
    </row>
    <row r="257" spans="19:19" x14ac:dyDescent="0.2">
      <c r="S257" s="10" t="s">
        <v>532</v>
      </c>
    </row>
  </sheetData>
  <dataValidations count="1">
    <dataValidation type="list" allowBlank="1" showInputMessage="1" showErrorMessage="1" sqref="C2:C161 E2:E161 G2:G161 I2:I161 K2:K161 M2:M161 O2:O161 Q2:Q161">
      <formula1>$R$2:$R$255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254"/>
  <sheetViews>
    <sheetView workbookViewId="0">
      <selection activeCell="B1" sqref="B1:B254"/>
    </sheetView>
  </sheetViews>
  <sheetFormatPr defaultRowHeight="13.5" x14ac:dyDescent="0.25"/>
  <cols>
    <col min="1" max="1" width="12.625" bestFit="1" customWidth="1"/>
  </cols>
  <sheetData>
    <row r="1" spans="1:1" x14ac:dyDescent="0.25">
      <c r="A1" s="1" t="s">
        <v>384</v>
      </c>
    </row>
    <row r="2" spans="1:1" x14ac:dyDescent="0.25">
      <c r="A2" s="2" t="s">
        <v>133</v>
      </c>
    </row>
    <row r="3" spans="1:1" x14ac:dyDescent="0.25">
      <c r="A3" s="2" t="s">
        <v>134</v>
      </c>
    </row>
    <row r="4" spans="1:1" x14ac:dyDescent="0.25">
      <c r="A4" s="2" t="s">
        <v>135</v>
      </c>
    </row>
    <row r="5" spans="1:1" x14ac:dyDescent="0.25">
      <c r="A5" s="2" t="s">
        <v>136</v>
      </c>
    </row>
    <row r="6" spans="1:1" x14ac:dyDescent="0.25">
      <c r="A6" s="2" t="s">
        <v>137</v>
      </c>
    </row>
    <row r="7" spans="1:1" x14ac:dyDescent="0.25">
      <c r="A7" s="2" t="s">
        <v>138</v>
      </c>
    </row>
    <row r="8" spans="1:1" x14ac:dyDescent="0.25">
      <c r="A8" s="2" t="s">
        <v>139</v>
      </c>
    </row>
    <row r="9" spans="1:1" x14ac:dyDescent="0.25">
      <c r="A9" s="2" t="s">
        <v>140</v>
      </c>
    </row>
    <row r="10" spans="1:1" x14ac:dyDescent="0.25">
      <c r="A10" s="2" t="s">
        <v>141</v>
      </c>
    </row>
    <row r="11" spans="1:1" x14ac:dyDescent="0.25">
      <c r="A11" s="2" t="s">
        <v>142</v>
      </c>
    </row>
    <row r="12" spans="1:1" x14ac:dyDescent="0.25">
      <c r="A12" s="2" t="s">
        <v>143</v>
      </c>
    </row>
    <row r="13" spans="1:1" x14ac:dyDescent="0.25">
      <c r="A13" s="2" t="s">
        <v>144</v>
      </c>
    </row>
    <row r="14" spans="1:1" x14ac:dyDescent="0.25">
      <c r="A14" s="2" t="s">
        <v>145</v>
      </c>
    </row>
    <row r="15" spans="1:1" x14ac:dyDescent="0.25">
      <c r="A15" s="2" t="s">
        <v>146</v>
      </c>
    </row>
    <row r="16" spans="1:1" x14ac:dyDescent="0.25">
      <c r="A16" s="2" t="s">
        <v>147</v>
      </c>
    </row>
    <row r="17" spans="1:1" x14ac:dyDescent="0.25">
      <c r="A17" s="2" t="s">
        <v>148</v>
      </c>
    </row>
    <row r="18" spans="1:1" x14ac:dyDescent="0.25">
      <c r="A18" s="2" t="s">
        <v>149</v>
      </c>
    </row>
    <row r="19" spans="1:1" x14ac:dyDescent="0.25">
      <c r="A19" s="2" t="s">
        <v>150</v>
      </c>
    </row>
    <row r="20" spans="1:1" x14ac:dyDescent="0.25">
      <c r="A20" s="2" t="s">
        <v>151</v>
      </c>
    </row>
    <row r="21" spans="1:1" x14ac:dyDescent="0.25">
      <c r="A21" s="2" t="s">
        <v>152</v>
      </c>
    </row>
    <row r="22" spans="1:1" x14ac:dyDescent="0.25">
      <c r="A22" s="2" t="s">
        <v>153</v>
      </c>
    </row>
    <row r="23" spans="1:1" x14ac:dyDescent="0.25">
      <c r="A23" s="2" t="s">
        <v>154</v>
      </c>
    </row>
    <row r="24" spans="1:1" x14ac:dyDescent="0.25">
      <c r="A24" s="2" t="s">
        <v>155</v>
      </c>
    </row>
    <row r="25" spans="1:1" x14ac:dyDescent="0.25">
      <c r="A25" s="2" t="s">
        <v>156</v>
      </c>
    </row>
    <row r="26" spans="1:1" x14ac:dyDescent="0.25">
      <c r="A26" s="2" t="s">
        <v>157</v>
      </c>
    </row>
    <row r="27" spans="1:1" x14ac:dyDescent="0.25">
      <c r="A27" s="2" t="s">
        <v>158</v>
      </c>
    </row>
    <row r="28" spans="1:1" x14ac:dyDescent="0.25">
      <c r="A28" s="2" t="s">
        <v>159</v>
      </c>
    </row>
    <row r="29" spans="1:1" x14ac:dyDescent="0.25">
      <c r="A29" s="2" t="s">
        <v>160</v>
      </c>
    </row>
    <row r="30" spans="1:1" x14ac:dyDescent="0.25">
      <c r="A30" s="2" t="s">
        <v>161</v>
      </c>
    </row>
    <row r="31" spans="1:1" x14ac:dyDescent="0.25">
      <c r="A31" s="2" t="s">
        <v>162</v>
      </c>
    </row>
    <row r="32" spans="1:1" x14ac:dyDescent="0.25">
      <c r="A32" s="2" t="s">
        <v>163</v>
      </c>
    </row>
    <row r="33" spans="1:1" x14ac:dyDescent="0.25">
      <c r="A33" s="2" t="s">
        <v>164</v>
      </c>
    </row>
    <row r="34" spans="1:1" x14ac:dyDescent="0.25">
      <c r="A34" s="2" t="s">
        <v>165</v>
      </c>
    </row>
    <row r="35" spans="1:1" x14ac:dyDescent="0.25">
      <c r="A35" s="2" t="s">
        <v>166</v>
      </c>
    </row>
    <row r="36" spans="1:1" x14ac:dyDescent="0.25">
      <c r="A36" s="2" t="s">
        <v>167</v>
      </c>
    </row>
    <row r="37" spans="1:1" x14ac:dyDescent="0.25">
      <c r="A37" s="2" t="s">
        <v>168</v>
      </c>
    </row>
    <row r="38" spans="1:1" x14ac:dyDescent="0.25">
      <c r="A38" s="2" t="s">
        <v>169</v>
      </c>
    </row>
    <row r="39" spans="1:1" x14ac:dyDescent="0.25">
      <c r="A39" s="2" t="s">
        <v>170</v>
      </c>
    </row>
    <row r="40" spans="1:1" x14ac:dyDescent="0.25">
      <c r="A40" s="2" t="s">
        <v>171</v>
      </c>
    </row>
    <row r="41" spans="1:1" x14ac:dyDescent="0.25">
      <c r="A41" s="2" t="s">
        <v>172</v>
      </c>
    </row>
    <row r="42" spans="1:1" x14ac:dyDescent="0.25">
      <c r="A42" s="2" t="s">
        <v>173</v>
      </c>
    </row>
    <row r="43" spans="1:1" x14ac:dyDescent="0.25">
      <c r="A43" s="2" t="s">
        <v>174</v>
      </c>
    </row>
    <row r="44" spans="1:1" x14ac:dyDescent="0.25">
      <c r="A44" s="2" t="s">
        <v>175</v>
      </c>
    </row>
    <row r="45" spans="1:1" x14ac:dyDescent="0.25">
      <c r="A45" s="2" t="s">
        <v>176</v>
      </c>
    </row>
    <row r="46" spans="1:1" x14ac:dyDescent="0.25">
      <c r="A46" s="2" t="s">
        <v>177</v>
      </c>
    </row>
    <row r="47" spans="1:1" x14ac:dyDescent="0.25">
      <c r="A47" s="2" t="s">
        <v>178</v>
      </c>
    </row>
    <row r="48" spans="1:1" x14ac:dyDescent="0.25">
      <c r="A48" s="2" t="s">
        <v>179</v>
      </c>
    </row>
    <row r="49" spans="1:1" x14ac:dyDescent="0.25">
      <c r="A49" s="2" t="s">
        <v>180</v>
      </c>
    </row>
    <row r="50" spans="1:1" x14ac:dyDescent="0.25">
      <c r="A50" s="2" t="s">
        <v>181</v>
      </c>
    </row>
    <row r="51" spans="1:1" x14ac:dyDescent="0.25">
      <c r="A51" s="2" t="s">
        <v>182</v>
      </c>
    </row>
    <row r="52" spans="1:1" x14ac:dyDescent="0.25">
      <c r="A52" s="2" t="s">
        <v>183</v>
      </c>
    </row>
    <row r="53" spans="1:1" x14ac:dyDescent="0.25">
      <c r="A53" s="2" t="s">
        <v>184</v>
      </c>
    </row>
    <row r="54" spans="1:1" x14ac:dyDescent="0.25">
      <c r="A54" s="2" t="s">
        <v>185</v>
      </c>
    </row>
    <row r="55" spans="1:1" x14ac:dyDescent="0.25">
      <c r="A55" s="2" t="s">
        <v>186</v>
      </c>
    </row>
    <row r="56" spans="1:1" x14ac:dyDescent="0.25">
      <c r="A56" s="2" t="s">
        <v>187</v>
      </c>
    </row>
    <row r="57" spans="1:1" x14ac:dyDescent="0.25">
      <c r="A57" s="2" t="s">
        <v>188</v>
      </c>
    </row>
    <row r="58" spans="1:1" x14ac:dyDescent="0.25">
      <c r="A58" s="2" t="s">
        <v>189</v>
      </c>
    </row>
    <row r="59" spans="1:1" x14ac:dyDescent="0.25">
      <c r="A59" s="2" t="s">
        <v>190</v>
      </c>
    </row>
    <row r="60" spans="1:1" x14ac:dyDescent="0.25">
      <c r="A60" s="2" t="s">
        <v>191</v>
      </c>
    </row>
    <row r="61" spans="1:1" x14ac:dyDescent="0.25">
      <c r="A61" s="2" t="s">
        <v>192</v>
      </c>
    </row>
    <row r="62" spans="1:1" x14ac:dyDescent="0.25">
      <c r="A62" s="2" t="s">
        <v>193</v>
      </c>
    </row>
    <row r="63" spans="1:1" x14ac:dyDescent="0.25">
      <c r="A63" s="2" t="s">
        <v>194</v>
      </c>
    </row>
    <row r="64" spans="1:1" x14ac:dyDescent="0.25">
      <c r="A64" s="2" t="s">
        <v>195</v>
      </c>
    </row>
    <row r="65" spans="1:1" x14ac:dyDescent="0.25">
      <c r="A65" s="2" t="s">
        <v>196</v>
      </c>
    </row>
    <row r="66" spans="1:1" x14ac:dyDescent="0.25">
      <c r="A66" s="2" t="s">
        <v>197</v>
      </c>
    </row>
    <row r="67" spans="1:1" x14ac:dyDescent="0.25">
      <c r="A67" s="2" t="s">
        <v>198</v>
      </c>
    </row>
    <row r="68" spans="1:1" x14ac:dyDescent="0.25">
      <c r="A68" s="2" t="s">
        <v>199</v>
      </c>
    </row>
    <row r="69" spans="1:1" x14ac:dyDescent="0.25">
      <c r="A69" s="2" t="s">
        <v>200</v>
      </c>
    </row>
    <row r="70" spans="1:1" x14ac:dyDescent="0.25">
      <c r="A70" s="2" t="s">
        <v>201</v>
      </c>
    </row>
    <row r="71" spans="1:1" x14ac:dyDescent="0.25">
      <c r="A71" s="2" t="s">
        <v>202</v>
      </c>
    </row>
    <row r="72" spans="1:1" x14ac:dyDescent="0.25">
      <c r="A72" s="2" t="s">
        <v>203</v>
      </c>
    </row>
    <row r="73" spans="1:1" x14ac:dyDescent="0.25">
      <c r="A73" s="2" t="s">
        <v>204</v>
      </c>
    </row>
    <row r="74" spans="1:1" x14ac:dyDescent="0.25">
      <c r="A74" s="2" t="s">
        <v>205</v>
      </c>
    </row>
    <row r="75" spans="1:1" x14ac:dyDescent="0.25">
      <c r="A75" s="2" t="s">
        <v>206</v>
      </c>
    </row>
    <row r="76" spans="1:1" x14ac:dyDescent="0.25">
      <c r="A76" s="2" t="s">
        <v>207</v>
      </c>
    </row>
    <row r="77" spans="1:1" x14ac:dyDescent="0.25">
      <c r="A77" s="2" t="s">
        <v>208</v>
      </c>
    </row>
    <row r="78" spans="1:1" x14ac:dyDescent="0.25">
      <c r="A78" s="2" t="s">
        <v>209</v>
      </c>
    </row>
    <row r="79" spans="1:1" x14ac:dyDescent="0.25">
      <c r="A79" s="2" t="s">
        <v>210</v>
      </c>
    </row>
    <row r="80" spans="1:1" x14ac:dyDescent="0.25">
      <c r="A80" s="2" t="s">
        <v>211</v>
      </c>
    </row>
    <row r="81" spans="1:1" x14ac:dyDescent="0.25">
      <c r="A81" s="2" t="s">
        <v>212</v>
      </c>
    </row>
    <row r="82" spans="1:1" x14ac:dyDescent="0.25">
      <c r="A82" s="2" t="s">
        <v>213</v>
      </c>
    </row>
    <row r="83" spans="1:1" x14ac:dyDescent="0.25">
      <c r="A83" s="2" t="s">
        <v>214</v>
      </c>
    </row>
    <row r="84" spans="1:1" x14ac:dyDescent="0.25">
      <c r="A84" s="2" t="s">
        <v>215</v>
      </c>
    </row>
    <row r="85" spans="1:1" x14ac:dyDescent="0.25">
      <c r="A85" s="2" t="s">
        <v>216</v>
      </c>
    </row>
    <row r="86" spans="1:1" x14ac:dyDescent="0.25">
      <c r="A86" s="2" t="s">
        <v>217</v>
      </c>
    </row>
    <row r="87" spans="1:1" x14ac:dyDescent="0.25">
      <c r="A87" s="2" t="s">
        <v>218</v>
      </c>
    </row>
    <row r="88" spans="1:1" x14ac:dyDescent="0.25">
      <c r="A88" s="2" t="s">
        <v>219</v>
      </c>
    </row>
    <row r="89" spans="1:1" x14ac:dyDescent="0.25">
      <c r="A89" s="2" t="s">
        <v>220</v>
      </c>
    </row>
    <row r="90" spans="1:1" x14ac:dyDescent="0.25">
      <c r="A90" s="2" t="s">
        <v>221</v>
      </c>
    </row>
    <row r="91" spans="1:1" x14ac:dyDescent="0.25">
      <c r="A91" s="2" t="s">
        <v>222</v>
      </c>
    </row>
    <row r="92" spans="1:1" x14ac:dyDescent="0.25">
      <c r="A92" s="2" t="s">
        <v>223</v>
      </c>
    </row>
    <row r="93" spans="1:1" x14ac:dyDescent="0.25">
      <c r="A93" s="2" t="s">
        <v>224</v>
      </c>
    </row>
    <row r="94" spans="1:1" x14ac:dyDescent="0.25">
      <c r="A94" s="2" t="s">
        <v>225</v>
      </c>
    </row>
    <row r="95" spans="1:1" x14ac:dyDescent="0.25">
      <c r="A95" s="2" t="s">
        <v>226</v>
      </c>
    </row>
    <row r="96" spans="1:1" x14ac:dyDescent="0.25">
      <c r="A96" s="2" t="s">
        <v>227</v>
      </c>
    </row>
    <row r="97" spans="1:1" x14ac:dyDescent="0.25">
      <c r="A97" s="2" t="s">
        <v>228</v>
      </c>
    </row>
    <row r="98" spans="1:1" x14ac:dyDescent="0.25">
      <c r="A98" s="2" t="s">
        <v>229</v>
      </c>
    </row>
    <row r="99" spans="1:1" x14ac:dyDescent="0.25">
      <c r="A99" s="2" t="s">
        <v>230</v>
      </c>
    </row>
    <row r="100" spans="1:1" x14ac:dyDescent="0.25">
      <c r="A100" s="2" t="s">
        <v>231</v>
      </c>
    </row>
    <row r="101" spans="1:1" x14ac:dyDescent="0.25">
      <c r="A101" s="2" t="s">
        <v>232</v>
      </c>
    </row>
    <row r="102" spans="1:1" x14ac:dyDescent="0.25">
      <c r="A102" s="2" t="s">
        <v>233</v>
      </c>
    </row>
    <row r="103" spans="1:1" x14ac:dyDescent="0.25">
      <c r="A103" s="2" t="s">
        <v>234</v>
      </c>
    </row>
    <row r="104" spans="1:1" x14ac:dyDescent="0.25">
      <c r="A104" s="2" t="s">
        <v>235</v>
      </c>
    </row>
    <row r="105" spans="1:1" x14ac:dyDescent="0.25">
      <c r="A105" s="2" t="s">
        <v>236</v>
      </c>
    </row>
    <row r="106" spans="1:1" x14ac:dyDescent="0.25">
      <c r="A106" s="2" t="s">
        <v>237</v>
      </c>
    </row>
    <row r="107" spans="1:1" x14ac:dyDescent="0.25">
      <c r="A107" s="2" t="s">
        <v>231</v>
      </c>
    </row>
    <row r="108" spans="1:1" x14ac:dyDescent="0.25">
      <c r="A108" s="2" t="s">
        <v>238</v>
      </c>
    </row>
    <row r="109" spans="1:1" x14ac:dyDescent="0.25">
      <c r="A109" s="2" t="s">
        <v>239</v>
      </c>
    </row>
    <row r="110" spans="1:1" x14ac:dyDescent="0.25">
      <c r="A110" s="2" t="s">
        <v>240</v>
      </c>
    </row>
    <row r="111" spans="1:1" x14ac:dyDescent="0.25">
      <c r="A111" s="2" t="s">
        <v>241</v>
      </c>
    </row>
    <row r="112" spans="1:1" x14ac:dyDescent="0.25">
      <c r="A112" s="2" t="s">
        <v>242</v>
      </c>
    </row>
    <row r="113" spans="1:1" x14ac:dyDescent="0.25">
      <c r="A113" s="2" t="s">
        <v>243</v>
      </c>
    </row>
    <row r="114" spans="1:1" x14ac:dyDescent="0.25">
      <c r="A114" s="2" t="s">
        <v>244</v>
      </c>
    </row>
    <row r="115" spans="1:1" x14ac:dyDescent="0.25">
      <c r="A115" s="2" t="s">
        <v>245</v>
      </c>
    </row>
    <row r="116" spans="1:1" x14ac:dyDescent="0.25">
      <c r="A116" s="2" t="s">
        <v>246</v>
      </c>
    </row>
    <row r="117" spans="1:1" x14ac:dyDescent="0.25">
      <c r="A117" s="2" t="s">
        <v>247</v>
      </c>
    </row>
    <row r="118" spans="1:1" x14ac:dyDescent="0.25">
      <c r="A118" s="2" t="s">
        <v>248</v>
      </c>
    </row>
    <row r="119" spans="1:1" x14ac:dyDescent="0.25">
      <c r="A119" s="2" t="s">
        <v>249</v>
      </c>
    </row>
    <row r="120" spans="1:1" x14ac:dyDescent="0.25">
      <c r="A120" s="2" t="s">
        <v>250</v>
      </c>
    </row>
    <row r="121" spans="1:1" x14ac:dyDescent="0.25">
      <c r="A121" s="2" t="s">
        <v>251</v>
      </c>
    </row>
    <row r="122" spans="1:1" x14ac:dyDescent="0.25">
      <c r="A122" s="2" t="s">
        <v>252</v>
      </c>
    </row>
    <row r="123" spans="1:1" x14ac:dyDescent="0.25">
      <c r="A123" s="2" t="s">
        <v>253</v>
      </c>
    </row>
    <row r="124" spans="1:1" x14ac:dyDescent="0.25">
      <c r="A124" s="2" t="s">
        <v>254</v>
      </c>
    </row>
    <row r="125" spans="1:1" x14ac:dyDescent="0.25">
      <c r="A125" s="2" t="s">
        <v>255</v>
      </c>
    </row>
    <row r="126" spans="1:1" x14ac:dyDescent="0.25">
      <c r="A126" s="2" t="s">
        <v>256</v>
      </c>
    </row>
    <row r="127" spans="1:1" x14ac:dyDescent="0.25">
      <c r="A127" s="2" t="s">
        <v>257</v>
      </c>
    </row>
    <row r="128" spans="1:1" x14ac:dyDescent="0.25">
      <c r="A128" s="2" t="s">
        <v>258</v>
      </c>
    </row>
    <row r="129" spans="1:1" x14ac:dyDescent="0.25">
      <c r="A129" s="2" t="s">
        <v>259</v>
      </c>
    </row>
    <row r="130" spans="1:1" x14ac:dyDescent="0.25">
      <c r="A130" s="2" t="s">
        <v>260</v>
      </c>
    </row>
    <row r="131" spans="1:1" x14ac:dyDescent="0.25">
      <c r="A131" s="2" t="s">
        <v>261</v>
      </c>
    </row>
    <row r="132" spans="1:1" x14ac:dyDescent="0.25">
      <c r="A132" s="2" t="s">
        <v>262</v>
      </c>
    </row>
    <row r="133" spans="1:1" x14ac:dyDescent="0.25">
      <c r="A133" s="2" t="s">
        <v>263</v>
      </c>
    </row>
    <row r="134" spans="1:1" x14ac:dyDescent="0.25">
      <c r="A134" s="2" t="s">
        <v>264</v>
      </c>
    </row>
    <row r="135" spans="1:1" x14ac:dyDescent="0.25">
      <c r="A135" s="2" t="s">
        <v>265</v>
      </c>
    </row>
    <row r="136" spans="1:1" x14ac:dyDescent="0.25">
      <c r="A136" s="2" t="s">
        <v>266</v>
      </c>
    </row>
    <row r="137" spans="1:1" x14ac:dyDescent="0.25">
      <c r="A137" s="2" t="s">
        <v>267</v>
      </c>
    </row>
    <row r="138" spans="1:1" x14ac:dyDescent="0.25">
      <c r="A138" s="2" t="s">
        <v>268</v>
      </c>
    </row>
    <row r="139" spans="1:1" x14ac:dyDescent="0.25">
      <c r="A139" s="2" t="s">
        <v>269</v>
      </c>
    </row>
    <row r="140" spans="1:1" x14ac:dyDescent="0.25">
      <c r="A140" s="2" t="s">
        <v>270</v>
      </c>
    </row>
    <row r="141" spans="1:1" x14ac:dyDescent="0.25">
      <c r="A141" s="2" t="s">
        <v>271</v>
      </c>
    </row>
    <row r="142" spans="1:1" x14ac:dyDescent="0.25">
      <c r="A142" s="2" t="s">
        <v>272</v>
      </c>
    </row>
    <row r="143" spans="1:1" x14ac:dyDescent="0.25">
      <c r="A143" s="2" t="s">
        <v>273</v>
      </c>
    </row>
    <row r="144" spans="1:1" x14ac:dyDescent="0.25">
      <c r="A144" s="2" t="s">
        <v>259</v>
      </c>
    </row>
    <row r="145" spans="1:1" x14ac:dyDescent="0.25">
      <c r="A145" s="2" t="s">
        <v>274</v>
      </c>
    </row>
    <row r="146" spans="1:1" x14ac:dyDescent="0.25">
      <c r="A146" s="2" t="s">
        <v>275</v>
      </c>
    </row>
    <row r="147" spans="1:1" x14ac:dyDescent="0.25">
      <c r="A147" s="2" t="s">
        <v>276</v>
      </c>
    </row>
    <row r="148" spans="1:1" x14ac:dyDescent="0.25">
      <c r="A148" s="2" t="s">
        <v>277</v>
      </c>
    </row>
    <row r="149" spans="1:1" x14ac:dyDescent="0.25">
      <c r="A149" s="2" t="s">
        <v>278</v>
      </c>
    </row>
    <row r="150" spans="1:1" x14ac:dyDescent="0.25">
      <c r="A150" s="2" t="s">
        <v>279</v>
      </c>
    </row>
    <row r="151" spans="1:1" x14ac:dyDescent="0.25">
      <c r="A151" s="2" t="s">
        <v>280</v>
      </c>
    </row>
    <row r="152" spans="1:1" x14ac:dyDescent="0.25">
      <c r="A152" s="2" t="s">
        <v>281</v>
      </c>
    </row>
    <row r="153" spans="1:1" x14ac:dyDescent="0.25">
      <c r="A153" s="2" t="s">
        <v>282</v>
      </c>
    </row>
    <row r="154" spans="1:1" x14ac:dyDescent="0.25">
      <c r="A154" s="2" t="s">
        <v>283</v>
      </c>
    </row>
    <row r="155" spans="1:1" x14ac:dyDescent="0.25">
      <c r="A155" s="2" t="s">
        <v>284</v>
      </c>
    </row>
    <row r="156" spans="1:1" x14ac:dyDescent="0.25">
      <c r="A156" s="2" t="s">
        <v>285</v>
      </c>
    </row>
    <row r="157" spans="1:1" x14ac:dyDescent="0.25">
      <c r="A157" s="2" t="s">
        <v>286</v>
      </c>
    </row>
    <row r="158" spans="1:1" x14ac:dyDescent="0.25">
      <c r="A158" s="2" t="s">
        <v>287</v>
      </c>
    </row>
    <row r="159" spans="1:1" x14ac:dyDescent="0.25">
      <c r="A159" s="2" t="s">
        <v>288</v>
      </c>
    </row>
    <row r="160" spans="1:1" x14ac:dyDescent="0.25">
      <c r="A160" s="2" t="s">
        <v>289</v>
      </c>
    </row>
    <row r="161" spans="1:1" x14ac:dyDescent="0.25">
      <c r="A161" s="2" t="s">
        <v>290</v>
      </c>
    </row>
    <row r="162" spans="1:1" x14ac:dyDescent="0.25">
      <c r="A162" s="2" t="s">
        <v>291</v>
      </c>
    </row>
    <row r="163" spans="1:1" x14ac:dyDescent="0.25">
      <c r="A163" s="2" t="s">
        <v>292</v>
      </c>
    </row>
    <row r="164" spans="1:1" x14ac:dyDescent="0.25">
      <c r="A164" s="2" t="s">
        <v>293</v>
      </c>
    </row>
    <row r="165" spans="1:1" x14ac:dyDescent="0.25">
      <c r="A165" s="2" t="s">
        <v>294</v>
      </c>
    </row>
    <row r="166" spans="1:1" x14ac:dyDescent="0.25">
      <c r="A166" s="2" t="s">
        <v>295</v>
      </c>
    </row>
    <row r="167" spans="1:1" x14ac:dyDescent="0.25">
      <c r="A167" s="2" t="s">
        <v>296</v>
      </c>
    </row>
    <row r="168" spans="1:1" x14ac:dyDescent="0.25">
      <c r="A168" s="2" t="s">
        <v>297</v>
      </c>
    </row>
    <row r="169" spans="1:1" x14ac:dyDescent="0.25">
      <c r="A169" s="2" t="s">
        <v>298</v>
      </c>
    </row>
    <row r="170" spans="1:1" x14ac:dyDescent="0.25">
      <c r="A170" s="2" t="s">
        <v>299</v>
      </c>
    </row>
    <row r="171" spans="1:1" x14ac:dyDescent="0.25">
      <c r="A171" s="2" t="s">
        <v>300</v>
      </c>
    </row>
    <row r="172" spans="1:1" x14ac:dyDescent="0.25">
      <c r="A172" s="2" t="s">
        <v>301</v>
      </c>
    </row>
    <row r="173" spans="1:1" x14ac:dyDescent="0.25">
      <c r="A173" s="2" t="s">
        <v>302</v>
      </c>
    </row>
    <row r="174" spans="1:1" x14ac:dyDescent="0.25">
      <c r="A174" s="2" t="s">
        <v>303</v>
      </c>
    </row>
    <row r="175" spans="1:1" x14ac:dyDescent="0.25">
      <c r="A175" s="2" t="s">
        <v>304</v>
      </c>
    </row>
    <row r="176" spans="1:1" x14ac:dyDescent="0.25">
      <c r="A176" s="2" t="s">
        <v>305</v>
      </c>
    </row>
    <row r="177" spans="1:1" x14ac:dyDescent="0.25">
      <c r="A177" s="2" t="s">
        <v>306</v>
      </c>
    </row>
    <row r="178" spans="1:1" x14ac:dyDescent="0.25">
      <c r="A178" s="2" t="s">
        <v>307</v>
      </c>
    </row>
    <row r="179" spans="1:1" x14ac:dyDescent="0.25">
      <c r="A179" s="2" t="s">
        <v>308</v>
      </c>
    </row>
    <row r="180" spans="1:1" x14ac:dyDescent="0.25">
      <c r="A180" s="2" t="s">
        <v>309</v>
      </c>
    </row>
    <row r="181" spans="1:1" x14ac:dyDescent="0.25">
      <c r="A181" s="2" t="s">
        <v>310</v>
      </c>
    </row>
    <row r="182" spans="1:1" x14ac:dyDescent="0.25">
      <c r="A182" s="2" t="s">
        <v>311</v>
      </c>
    </row>
    <row r="183" spans="1:1" x14ac:dyDescent="0.25">
      <c r="A183" s="2" t="s">
        <v>312</v>
      </c>
    </row>
    <row r="184" spans="1:1" x14ac:dyDescent="0.25">
      <c r="A184" s="2" t="s">
        <v>313</v>
      </c>
    </row>
    <row r="185" spans="1:1" x14ac:dyDescent="0.25">
      <c r="A185" s="2" t="s">
        <v>314</v>
      </c>
    </row>
    <row r="186" spans="1:1" x14ac:dyDescent="0.25">
      <c r="A186" s="2" t="s">
        <v>315</v>
      </c>
    </row>
    <row r="187" spans="1:1" x14ac:dyDescent="0.25">
      <c r="A187" s="2" t="s">
        <v>316</v>
      </c>
    </row>
    <row r="188" spans="1:1" x14ac:dyDescent="0.25">
      <c r="A188" s="2" t="s">
        <v>317</v>
      </c>
    </row>
    <row r="189" spans="1:1" x14ac:dyDescent="0.25">
      <c r="A189" s="2" t="s">
        <v>318</v>
      </c>
    </row>
    <row r="190" spans="1:1" x14ac:dyDescent="0.25">
      <c r="A190" s="2" t="s">
        <v>319</v>
      </c>
    </row>
    <row r="191" spans="1:1" x14ac:dyDescent="0.25">
      <c r="A191" s="2" t="s">
        <v>320</v>
      </c>
    </row>
    <row r="192" spans="1:1" x14ac:dyDescent="0.25">
      <c r="A192" s="2" t="s">
        <v>321</v>
      </c>
    </row>
    <row r="193" spans="1:1" x14ac:dyDescent="0.25">
      <c r="A193" s="2" t="s">
        <v>322</v>
      </c>
    </row>
    <row r="194" spans="1:1" x14ac:dyDescent="0.25">
      <c r="A194" s="2" t="s">
        <v>323</v>
      </c>
    </row>
    <row r="195" spans="1:1" x14ac:dyDescent="0.25">
      <c r="A195" s="2" t="s">
        <v>324</v>
      </c>
    </row>
    <row r="196" spans="1:1" x14ac:dyDescent="0.25">
      <c r="A196" s="2" t="s">
        <v>325</v>
      </c>
    </row>
    <row r="197" spans="1:1" x14ac:dyDescent="0.25">
      <c r="A197" s="2" t="s">
        <v>326</v>
      </c>
    </row>
    <row r="198" spans="1:1" x14ac:dyDescent="0.25">
      <c r="A198" s="2" t="s">
        <v>327</v>
      </c>
    </row>
    <row r="199" spans="1:1" x14ac:dyDescent="0.25">
      <c r="A199" s="2" t="s">
        <v>328</v>
      </c>
    </row>
    <row r="200" spans="1:1" x14ac:dyDescent="0.25">
      <c r="A200" s="2" t="s">
        <v>329</v>
      </c>
    </row>
    <row r="201" spans="1:1" x14ac:dyDescent="0.25">
      <c r="A201" s="2" t="s">
        <v>330</v>
      </c>
    </row>
    <row r="202" spans="1:1" x14ac:dyDescent="0.25">
      <c r="A202" s="2" t="s">
        <v>331</v>
      </c>
    </row>
    <row r="203" spans="1:1" x14ac:dyDescent="0.25">
      <c r="A203" s="2" t="s">
        <v>332</v>
      </c>
    </row>
    <row r="204" spans="1:1" x14ac:dyDescent="0.25">
      <c r="A204" s="2" t="s">
        <v>333</v>
      </c>
    </row>
    <row r="205" spans="1:1" x14ac:dyDescent="0.25">
      <c r="A205" s="2" t="s">
        <v>334</v>
      </c>
    </row>
    <row r="206" spans="1:1" x14ac:dyDescent="0.25">
      <c r="A206" s="2" t="s">
        <v>335</v>
      </c>
    </row>
    <row r="207" spans="1:1" x14ac:dyDescent="0.25">
      <c r="A207" s="2" t="s">
        <v>336</v>
      </c>
    </row>
    <row r="208" spans="1:1" x14ac:dyDescent="0.25">
      <c r="A208" s="2" t="s">
        <v>337</v>
      </c>
    </row>
    <row r="209" spans="1:1" x14ac:dyDescent="0.25">
      <c r="A209" s="2" t="s">
        <v>338</v>
      </c>
    </row>
    <row r="210" spans="1:1" x14ac:dyDescent="0.25">
      <c r="A210" s="2" t="s">
        <v>339</v>
      </c>
    </row>
    <row r="211" spans="1:1" x14ac:dyDescent="0.25">
      <c r="A211" s="2" t="s">
        <v>340</v>
      </c>
    </row>
    <row r="212" spans="1:1" x14ac:dyDescent="0.25">
      <c r="A212" s="2" t="s">
        <v>341</v>
      </c>
    </row>
    <row r="213" spans="1:1" x14ac:dyDescent="0.25">
      <c r="A213" s="2" t="s">
        <v>342</v>
      </c>
    </row>
    <row r="214" spans="1:1" x14ac:dyDescent="0.25">
      <c r="A214" s="2" t="s">
        <v>343</v>
      </c>
    </row>
    <row r="215" spans="1:1" x14ac:dyDescent="0.25">
      <c r="A215" s="2" t="s">
        <v>344</v>
      </c>
    </row>
    <row r="216" spans="1:1" x14ac:dyDescent="0.25">
      <c r="A216" s="2" t="s">
        <v>345</v>
      </c>
    </row>
    <row r="217" spans="1:1" x14ac:dyDescent="0.25">
      <c r="A217" s="2" t="s">
        <v>346</v>
      </c>
    </row>
    <row r="218" spans="1:1" x14ac:dyDescent="0.25">
      <c r="A218" s="2" t="s">
        <v>347</v>
      </c>
    </row>
    <row r="219" spans="1:1" x14ac:dyDescent="0.25">
      <c r="A219" s="2" t="s">
        <v>348</v>
      </c>
    </row>
    <row r="220" spans="1:1" x14ac:dyDescent="0.25">
      <c r="A220" s="2" t="s">
        <v>349</v>
      </c>
    </row>
    <row r="221" spans="1:1" x14ac:dyDescent="0.25">
      <c r="A221" s="2" t="s">
        <v>350</v>
      </c>
    </row>
    <row r="222" spans="1:1" x14ac:dyDescent="0.25">
      <c r="A222" s="2" t="s">
        <v>351</v>
      </c>
    </row>
    <row r="223" spans="1:1" x14ac:dyDescent="0.25">
      <c r="A223" s="2" t="s">
        <v>352</v>
      </c>
    </row>
    <row r="224" spans="1:1" x14ac:dyDescent="0.25">
      <c r="A224" s="2" t="s">
        <v>353</v>
      </c>
    </row>
    <row r="225" spans="1:1" x14ac:dyDescent="0.25">
      <c r="A225" s="2" t="s">
        <v>354</v>
      </c>
    </row>
    <row r="226" spans="1:1" x14ac:dyDescent="0.25">
      <c r="A226" s="2" t="s">
        <v>355</v>
      </c>
    </row>
    <row r="227" spans="1:1" x14ac:dyDescent="0.25">
      <c r="A227" s="2" t="s">
        <v>356</v>
      </c>
    </row>
    <row r="228" spans="1:1" x14ac:dyDescent="0.25">
      <c r="A228" s="2" t="s">
        <v>357</v>
      </c>
    </row>
    <row r="229" spans="1:1" x14ac:dyDescent="0.25">
      <c r="A229" s="2" t="s">
        <v>358</v>
      </c>
    </row>
    <row r="230" spans="1:1" x14ac:dyDescent="0.25">
      <c r="A230" s="2" t="s">
        <v>359</v>
      </c>
    </row>
    <row r="231" spans="1:1" x14ac:dyDescent="0.25">
      <c r="A231" s="2" t="s">
        <v>360</v>
      </c>
    </row>
    <row r="232" spans="1:1" x14ac:dyDescent="0.25">
      <c r="A232" s="2" t="s">
        <v>361</v>
      </c>
    </row>
    <row r="233" spans="1:1" x14ac:dyDescent="0.25">
      <c r="A233" s="2" t="s">
        <v>362</v>
      </c>
    </row>
    <row r="234" spans="1:1" x14ac:dyDescent="0.25">
      <c r="A234" s="2" t="s">
        <v>363</v>
      </c>
    </row>
    <row r="235" spans="1:1" x14ac:dyDescent="0.25">
      <c r="A235" s="2" t="s">
        <v>364</v>
      </c>
    </row>
    <row r="236" spans="1:1" x14ac:dyDescent="0.25">
      <c r="A236" s="2" t="s">
        <v>365</v>
      </c>
    </row>
    <row r="237" spans="1:1" x14ac:dyDescent="0.25">
      <c r="A237" s="2" t="s">
        <v>366</v>
      </c>
    </row>
    <row r="238" spans="1:1" x14ac:dyDescent="0.25">
      <c r="A238" s="2" t="s">
        <v>367</v>
      </c>
    </row>
    <row r="239" spans="1:1" x14ac:dyDescent="0.25">
      <c r="A239" s="2" t="s">
        <v>368</v>
      </c>
    </row>
    <row r="240" spans="1:1" x14ac:dyDescent="0.25">
      <c r="A240" s="2" t="s">
        <v>369</v>
      </c>
    </row>
    <row r="241" spans="1:1" x14ac:dyDescent="0.25">
      <c r="A241" s="2" t="s">
        <v>370</v>
      </c>
    </row>
    <row r="242" spans="1:1" x14ac:dyDescent="0.25">
      <c r="A242" s="2" t="s">
        <v>371</v>
      </c>
    </row>
    <row r="243" spans="1:1" x14ac:dyDescent="0.25">
      <c r="A243" s="2" t="s">
        <v>372</v>
      </c>
    </row>
    <row r="244" spans="1:1" x14ac:dyDescent="0.25">
      <c r="A244" s="2" t="s">
        <v>373</v>
      </c>
    </row>
    <row r="245" spans="1:1" x14ac:dyDescent="0.25">
      <c r="A245" s="2" t="s">
        <v>374</v>
      </c>
    </row>
    <row r="246" spans="1:1" x14ac:dyDescent="0.25">
      <c r="A246" s="2" t="s">
        <v>375</v>
      </c>
    </row>
    <row r="247" spans="1:1" x14ac:dyDescent="0.25">
      <c r="A247" s="2" t="s">
        <v>376</v>
      </c>
    </row>
    <row r="248" spans="1:1" x14ac:dyDescent="0.25">
      <c r="A248" s="2" t="s">
        <v>377</v>
      </c>
    </row>
    <row r="249" spans="1:1" x14ac:dyDescent="0.25">
      <c r="A249" s="2" t="s">
        <v>378</v>
      </c>
    </row>
    <row r="250" spans="1:1" x14ac:dyDescent="0.25">
      <c r="A250" s="2" t="s">
        <v>379</v>
      </c>
    </row>
    <row r="251" spans="1:1" x14ac:dyDescent="0.25">
      <c r="A251" s="2" t="s">
        <v>380</v>
      </c>
    </row>
    <row r="252" spans="1:1" x14ac:dyDescent="0.25">
      <c r="A252" s="2" t="s">
        <v>381</v>
      </c>
    </row>
    <row r="253" spans="1:1" x14ac:dyDescent="0.25">
      <c r="A253" s="2" t="s">
        <v>382</v>
      </c>
    </row>
    <row r="254" spans="1:1" x14ac:dyDescent="0.25">
      <c r="A254" s="2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96"/>
  <sheetViews>
    <sheetView topLeftCell="A80" workbookViewId="0">
      <selection activeCell="A92" sqref="A92"/>
    </sheetView>
  </sheetViews>
  <sheetFormatPr defaultRowHeight="13.5" x14ac:dyDescent="0.25"/>
  <cols>
    <col min="1" max="1" width="8.75" style="3"/>
  </cols>
  <sheetData>
    <row r="1" spans="1:1" x14ac:dyDescent="0.25">
      <c r="A1" s="3" t="s">
        <v>631</v>
      </c>
    </row>
    <row r="3" spans="1:1" x14ac:dyDescent="0.25">
      <c r="A3" s="3" t="s">
        <v>632</v>
      </c>
    </row>
    <row r="5" spans="1:1" x14ac:dyDescent="0.25">
      <c r="A5" s="3" t="s">
        <v>633</v>
      </c>
    </row>
    <row r="6" spans="1:1" x14ac:dyDescent="0.25">
      <c r="A6" s="3" t="s">
        <v>634</v>
      </c>
    </row>
    <row r="7" spans="1:1" x14ac:dyDescent="0.25">
      <c r="A7" s="3" t="s">
        <v>635</v>
      </c>
    </row>
    <row r="8" spans="1:1" x14ac:dyDescent="0.25">
      <c r="A8" s="3" t="s">
        <v>636</v>
      </c>
    </row>
    <row r="9" spans="1:1" x14ac:dyDescent="0.25">
      <c r="A9" s="3" t="s">
        <v>637</v>
      </c>
    </row>
    <row r="10" spans="1:1" x14ac:dyDescent="0.25">
      <c r="A10" s="3" t="s">
        <v>638</v>
      </c>
    </row>
    <row r="11" spans="1:1" x14ac:dyDescent="0.25">
      <c r="A11" s="3" t="s">
        <v>639</v>
      </c>
    </row>
    <row r="12" spans="1:1" x14ac:dyDescent="0.25">
      <c r="A12" s="3" t="s">
        <v>640</v>
      </c>
    </row>
    <row r="13" spans="1:1" x14ac:dyDescent="0.25">
      <c r="A13" s="3" t="s">
        <v>641</v>
      </c>
    </row>
    <row r="14" spans="1:1" x14ac:dyDescent="0.25">
      <c r="A14" s="3" t="s">
        <v>642</v>
      </c>
    </row>
    <row r="15" spans="1:1" x14ac:dyDescent="0.25">
      <c r="A15" s="3" t="s">
        <v>643</v>
      </c>
    </row>
    <row r="16" spans="1:1" x14ac:dyDescent="0.25">
      <c r="A16" s="3" t="s">
        <v>644</v>
      </c>
    </row>
    <row r="17" spans="1:1" x14ac:dyDescent="0.25">
      <c r="A17" s="3" t="s">
        <v>645</v>
      </c>
    </row>
    <row r="18" spans="1:1" x14ac:dyDescent="0.25">
      <c r="A18" s="3" t="s">
        <v>698</v>
      </c>
    </row>
    <row r="19" spans="1:1" x14ac:dyDescent="0.25">
      <c r="A19" s="3" t="s">
        <v>646</v>
      </c>
    </row>
    <row r="20" spans="1:1" x14ac:dyDescent="0.25">
      <c r="A20" s="3" t="s">
        <v>647</v>
      </c>
    </row>
    <row r="21" spans="1:1" x14ac:dyDescent="0.25">
      <c r="A21" s="3" t="s">
        <v>648</v>
      </c>
    </row>
    <row r="22" spans="1:1" x14ac:dyDescent="0.25">
      <c r="A22" s="3" t="s">
        <v>649</v>
      </c>
    </row>
    <row r="23" spans="1:1" x14ac:dyDescent="0.25">
      <c r="A23" s="3" t="s">
        <v>698</v>
      </c>
    </row>
    <row r="24" spans="1:1" x14ac:dyDescent="0.25">
      <c r="A24" s="3" t="s">
        <v>650</v>
      </c>
    </row>
    <row r="25" spans="1:1" x14ac:dyDescent="0.25">
      <c r="A25" s="3" t="s">
        <v>651</v>
      </c>
    </row>
    <row r="26" spans="1:1" x14ac:dyDescent="0.25">
      <c r="A26" s="3" t="s">
        <v>652</v>
      </c>
    </row>
    <row r="27" spans="1:1" x14ac:dyDescent="0.25">
      <c r="A27" s="3" t="s">
        <v>653</v>
      </c>
    </row>
    <row r="28" spans="1:1" x14ac:dyDescent="0.25">
      <c r="A28" s="3" t="s">
        <v>654</v>
      </c>
    </row>
    <row r="29" spans="1:1" x14ac:dyDescent="0.25">
      <c r="A29" s="3" t="s">
        <v>655</v>
      </c>
    </row>
    <row r="30" spans="1:1" x14ac:dyDescent="0.25">
      <c r="A30" s="3" t="s">
        <v>656</v>
      </c>
    </row>
    <row r="31" spans="1:1" x14ac:dyDescent="0.25">
      <c r="A31" s="3" t="s">
        <v>657</v>
      </c>
    </row>
    <row r="32" spans="1:1" x14ac:dyDescent="0.25">
      <c r="A32" s="3" t="s">
        <v>655</v>
      </c>
    </row>
    <row r="33" spans="1:1" x14ac:dyDescent="0.25">
      <c r="A33" s="3" t="s">
        <v>658</v>
      </c>
    </row>
    <row r="34" spans="1:1" x14ac:dyDescent="0.25">
      <c r="A34" s="3" t="s">
        <v>698</v>
      </c>
    </row>
    <row r="35" spans="1:1" x14ac:dyDescent="0.25">
      <c r="A35" s="3" t="s">
        <v>659</v>
      </c>
    </row>
    <row r="36" spans="1:1" x14ac:dyDescent="0.25">
      <c r="A36" s="3" t="s">
        <v>698</v>
      </c>
    </row>
    <row r="37" spans="1:1" x14ac:dyDescent="0.25">
      <c r="A37" s="3" t="s">
        <v>660</v>
      </c>
    </row>
    <row r="38" spans="1:1" x14ac:dyDescent="0.25">
      <c r="A38" s="3" t="s">
        <v>661</v>
      </c>
    </row>
    <row r="39" spans="1:1" x14ac:dyDescent="0.25">
      <c r="A39" s="3" t="s">
        <v>662</v>
      </c>
    </row>
    <row r="40" spans="1:1" x14ac:dyDescent="0.25">
      <c r="A40" s="3" t="s">
        <v>663</v>
      </c>
    </row>
    <row r="41" spans="1:1" x14ac:dyDescent="0.25">
      <c r="A41" s="3" t="s">
        <v>698</v>
      </c>
    </row>
    <row r="42" spans="1:1" x14ac:dyDescent="0.25">
      <c r="A42" s="3" t="s">
        <v>664</v>
      </c>
    </row>
    <row r="43" spans="1:1" x14ac:dyDescent="0.25">
      <c r="A43" s="3" t="s">
        <v>698</v>
      </c>
    </row>
    <row r="44" spans="1:1" x14ac:dyDescent="0.25">
      <c r="A44" s="3" t="s">
        <v>665</v>
      </c>
    </row>
    <row r="45" spans="1:1" x14ac:dyDescent="0.25">
      <c r="A45" s="3" t="s">
        <v>699</v>
      </c>
    </row>
    <row r="46" spans="1:1" x14ac:dyDescent="0.25">
      <c r="A46" s="3" t="s">
        <v>698</v>
      </c>
    </row>
    <row r="47" spans="1:1" x14ac:dyDescent="0.25">
      <c r="A47" s="3" t="s">
        <v>666</v>
      </c>
    </row>
    <row r="48" spans="1:1" x14ac:dyDescent="0.25">
      <c r="A48" s="3" t="s">
        <v>667</v>
      </c>
    </row>
    <row r="49" spans="1:1" x14ac:dyDescent="0.25">
      <c r="A49" s="3" t="s">
        <v>668</v>
      </c>
    </row>
    <row r="50" spans="1:1" x14ac:dyDescent="0.25">
      <c r="A50" s="3" t="s">
        <v>667</v>
      </c>
    </row>
    <row r="51" spans="1:1" x14ac:dyDescent="0.25">
      <c r="A51" s="3" t="s">
        <v>669</v>
      </c>
    </row>
    <row r="52" spans="1:1" x14ac:dyDescent="0.25">
      <c r="A52" s="3" t="s">
        <v>670</v>
      </c>
    </row>
    <row r="53" spans="1:1" x14ac:dyDescent="0.25">
      <c r="A53" s="3" t="s">
        <v>671</v>
      </c>
    </row>
    <row r="54" spans="1:1" x14ac:dyDescent="0.25">
      <c r="A54" s="3" t="s">
        <v>672</v>
      </c>
    </row>
    <row r="55" spans="1:1" x14ac:dyDescent="0.25">
      <c r="A55" s="3" t="s">
        <v>700</v>
      </c>
    </row>
    <row r="56" spans="1:1" x14ac:dyDescent="0.25">
      <c r="A56" s="3" t="s">
        <v>673</v>
      </c>
    </row>
    <row r="57" spans="1:1" x14ac:dyDescent="0.25">
      <c r="A57" s="3" t="s">
        <v>674</v>
      </c>
    </row>
    <row r="58" spans="1:1" x14ac:dyDescent="0.25">
      <c r="A58" s="3" t="s">
        <v>675</v>
      </c>
    </row>
    <row r="59" spans="1:1" x14ac:dyDescent="0.25">
      <c r="A59" s="3" t="s">
        <v>676</v>
      </c>
    </row>
    <row r="60" spans="1:1" x14ac:dyDescent="0.25">
      <c r="A60" s="3" t="s">
        <v>677</v>
      </c>
    </row>
    <row r="61" spans="1:1" x14ac:dyDescent="0.25">
      <c r="A61" s="3" t="s">
        <v>678</v>
      </c>
    </row>
    <row r="62" spans="1:1" x14ac:dyDescent="0.25">
      <c r="A62" s="3" t="s">
        <v>698</v>
      </c>
    </row>
    <row r="63" spans="1:1" x14ac:dyDescent="0.25">
      <c r="A63" s="3" t="s">
        <v>679</v>
      </c>
    </row>
    <row r="64" spans="1:1" x14ac:dyDescent="0.25">
      <c r="A64" s="3" t="s">
        <v>680</v>
      </c>
    </row>
    <row r="65" spans="1:1" x14ac:dyDescent="0.25">
      <c r="A65" s="3" t="s">
        <v>681</v>
      </c>
    </row>
    <row r="66" spans="1:1" x14ac:dyDescent="0.25">
      <c r="A66" s="3" t="s">
        <v>682</v>
      </c>
    </row>
    <row r="67" spans="1:1" x14ac:dyDescent="0.25">
      <c r="A67" s="3" t="s">
        <v>683</v>
      </c>
    </row>
    <row r="68" spans="1:1" x14ac:dyDescent="0.25">
      <c r="A68" s="3" t="s">
        <v>701</v>
      </c>
    </row>
    <row r="69" spans="1:1" x14ac:dyDescent="0.25">
      <c r="A69" s="3" t="s">
        <v>684</v>
      </c>
    </row>
    <row r="70" spans="1:1" x14ac:dyDescent="0.25">
      <c r="A70" s="3" t="s">
        <v>685</v>
      </c>
    </row>
    <row r="71" spans="1:1" x14ac:dyDescent="0.25">
      <c r="A71" s="3" t="s">
        <v>686</v>
      </c>
    </row>
    <row r="72" spans="1:1" x14ac:dyDescent="0.25">
      <c r="A72" s="3" t="s">
        <v>698</v>
      </c>
    </row>
    <row r="73" spans="1:1" x14ac:dyDescent="0.25">
      <c r="A73" s="3" t="s">
        <v>687</v>
      </c>
    </row>
    <row r="74" spans="1:1" x14ac:dyDescent="0.25">
      <c r="A74" s="3" t="s">
        <v>688</v>
      </c>
    </row>
    <row r="75" spans="1:1" x14ac:dyDescent="0.25">
      <c r="A75" s="3" t="s">
        <v>698</v>
      </c>
    </row>
    <row r="76" spans="1:1" x14ac:dyDescent="0.25">
      <c r="A76" s="3" t="s">
        <v>689</v>
      </c>
    </row>
    <row r="77" spans="1:1" x14ac:dyDescent="0.25">
      <c r="A77" s="3" t="s">
        <v>698</v>
      </c>
    </row>
    <row r="78" spans="1:1" x14ac:dyDescent="0.25">
      <c r="A78" s="3" t="s">
        <v>690</v>
      </c>
    </row>
    <row r="79" spans="1:1" x14ac:dyDescent="0.25">
      <c r="A79" s="3" t="s">
        <v>651</v>
      </c>
    </row>
    <row r="80" spans="1:1" x14ac:dyDescent="0.25">
      <c r="A80" s="3" t="s">
        <v>691</v>
      </c>
    </row>
    <row r="81" spans="1:1" x14ac:dyDescent="0.25">
      <c r="A81" s="3" t="s">
        <v>698</v>
      </c>
    </row>
    <row r="82" spans="1:1" x14ac:dyDescent="0.25">
      <c r="A82" s="3" t="s">
        <v>654</v>
      </c>
    </row>
    <row r="83" spans="1:1" x14ac:dyDescent="0.25">
      <c r="A83" s="3" t="s">
        <v>655</v>
      </c>
    </row>
    <row r="84" spans="1:1" x14ac:dyDescent="0.25">
      <c r="A84" s="3" t="s">
        <v>656</v>
      </c>
    </row>
    <row r="85" spans="1:1" x14ac:dyDescent="0.25">
      <c r="A85" s="3" t="s">
        <v>657</v>
      </c>
    </row>
    <row r="86" spans="1:1" x14ac:dyDescent="0.25">
      <c r="A86" s="3" t="s">
        <v>692</v>
      </c>
    </row>
    <row r="87" spans="1:1" x14ac:dyDescent="0.25">
      <c r="A87" s="3" t="s">
        <v>693</v>
      </c>
    </row>
    <row r="88" spans="1:1" x14ac:dyDescent="0.25">
      <c r="A88" s="3" t="s">
        <v>694</v>
      </c>
    </row>
    <row r="89" spans="1:1" x14ac:dyDescent="0.25">
      <c r="A89" s="3" t="s">
        <v>695</v>
      </c>
    </row>
    <row r="90" spans="1:1" x14ac:dyDescent="0.25">
      <c r="A90" s="3" t="s">
        <v>700</v>
      </c>
    </row>
    <row r="91" spans="1:1" x14ac:dyDescent="0.25">
      <c r="A91" s="3" t="s">
        <v>698</v>
      </c>
    </row>
    <row r="92" spans="1:1" x14ac:dyDescent="0.25">
      <c r="A92" s="4" t="str">
        <f>'Treasure Data'!R1</f>
        <v>01F001F101F201F301F401F601F701FD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F00AF00AF00AFD19FD23CC32CC32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</row>
    <row r="93" spans="1:1" x14ac:dyDescent="0.25">
      <c r="A93" s="3" t="s">
        <v>674</v>
      </c>
    </row>
    <row r="94" spans="1:1" x14ac:dyDescent="0.25">
      <c r="A94" s="3" t="s">
        <v>696</v>
      </c>
    </row>
    <row r="96" spans="1:1" x14ac:dyDescent="0.25">
      <c r="A96" s="3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Treasure Data</vt:lpstr>
      <vt:lpstr>Text</vt:lpstr>
      <vt:lpstr>XML</vt:lpstr>
      <vt:lpstr>'Treasure Data'!ValueTable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Irrelevant</dc:creator>
  <cp:lastModifiedBy>Garza, Miguel</cp:lastModifiedBy>
  <dcterms:created xsi:type="dcterms:W3CDTF">2017-05-07T02:28:04Z</dcterms:created>
  <dcterms:modified xsi:type="dcterms:W3CDTF">2017-08-04T22:45:56Z</dcterms:modified>
</cp:coreProperties>
</file>